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lução 195 - QD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<sst xmlns="http://schemas.openxmlformats.org/spreadsheetml/2006/main" count="487" uniqueCount="87">
  <si>
    <t xml:space="preserve">PODER JUDICIÁRIO</t>
  </si>
  <si>
    <r>
      <rPr>
        <sz val="7"/>
        <rFont val="Arial"/>
        <family val="2"/>
        <charset val="1"/>
      </rPr>
      <t xml:space="preserve">ÓRGÃO:</t>
    </r>
    <r>
      <rPr>
        <b val="true"/>
        <sz val="7"/>
        <rFont val="Arial"/>
        <family val="2"/>
        <charset val="1"/>
      </rPr>
      <t xml:space="preserve">TRIBUNAL DE JUSTIÇA DO ESTADO DE SERGIPE</t>
    </r>
  </si>
  <si>
    <t xml:space="preserve">QUADRO DE DETALHAMENTO DA DESPESA</t>
  </si>
  <si>
    <r>
      <rPr>
        <sz val="7"/>
        <rFont val="Arial"/>
        <family val="2"/>
        <charset val="1"/>
      </rPr>
      <t xml:space="preserve">LEI ORÇAMENTÁRIA PARA O ANO DE 2024</t>
    </r>
    <r>
      <rPr>
        <b val="true"/>
        <sz val="12"/>
        <rFont val="Arial"/>
        <family val="2"/>
        <charset val="1"/>
      </rPr>
      <t xml:space="preserve"> – Nº 9.372 DE 12/01/2024</t>
    </r>
  </si>
  <si>
    <t xml:space="preserve">Distribuição dos recursos entre os graus de jurisdição (RESOLUÇÃO 195 CNJ, art. 4º)</t>
  </si>
  <si>
    <t xml:space="preserve">Classificação Orçamentária</t>
  </si>
  <si>
    <t xml:space="preserve">Dotação distribuída</t>
  </si>
  <si>
    <t xml:space="preserve">Unidade Orçamentária</t>
  </si>
  <si>
    <t xml:space="preserve">Função e Subfunção
(Código)</t>
  </si>
  <si>
    <t xml:space="preserve">Programa, Ação e Subtítulo
(Código)</t>
  </si>
  <si>
    <t xml:space="preserve">Descrição</t>
  </si>
  <si>
    <t xml:space="preserve">Esfera</t>
  </si>
  <si>
    <t xml:space="preserve">Fonte</t>
  </si>
  <si>
    <t xml:space="preserve">GND</t>
  </si>
  <si>
    <t xml:space="preserve">1º Grau</t>
  </si>
  <si>
    <t xml:space="preserve">2º Grau</t>
  </si>
  <si>
    <t xml:space="preserve">1º e 2º Graus (1)</t>
  </si>
  <si>
    <t xml:space="preserve">Total</t>
  </si>
  <si>
    <t xml:space="preserve">Código</t>
  </si>
  <si>
    <t xml:space="preserve">Programa</t>
  </si>
  <si>
    <t xml:space="preserve">Ação e Subtítulo</t>
  </si>
  <si>
    <t xml:space="preserve">A</t>
  </si>
  <si>
    <t xml:space="preserve">B</t>
  </si>
  <si>
    <t xml:space="preserve">C</t>
  </si>
  <si>
    <t xml:space="preserve">D=A+B+C</t>
  </si>
  <si>
    <t xml:space="preserve">Dotações para despesas obrigatórias (2)</t>
  </si>
  <si>
    <t xml:space="preserve">05.101</t>
  </si>
  <si>
    <t xml:space="preserve">Tribunal de Justiça</t>
  </si>
  <si>
    <t xml:space="preserve">02.061</t>
  </si>
  <si>
    <t xml:space="preserve">0006.0014</t>
  </si>
  <si>
    <t xml:space="preserve">Justiça</t>
  </si>
  <si>
    <t xml:space="preserve">Prestação Jurisdicional do 1º Grau</t>
  </si>
  <si>
    <t xml:space="preserve">1</t>
  </si>
  <si>
    <t xml:space="preserve">1500</t>
  </si>
  <si>
    <t xml:space="preserve">Recursos não Vinculados de Impostos </t>
  </si>
  <si>
    <t xml:space="preserve">3</t>
  </si>
  <si>
    <t xml:space="preserve">0006.0013</t>
  </si>
  <si>
    <t xml:space="preserve">Prestação Jurisdicional do 2º Grau</t>
  </si>
  <si>
    <t xml:space="preserve">02.122</t>
  </si>
  <si>
    <t xml:space="preserve">0040.0141</t>
  </si>
  <si>
    <t xml:space="preserve">Gestão e Manutenção do TJ</t>
  </si>
  <si>
    <t xml:space="preserve">Manutenção dos Serviços Administrativos</t>
  </si>
  <si>
    <t xml:space="preserve">02.128</t>
  </si>
  <si>
    <t xml:space="preserve">0006.0015</t>
  </si>
  <si>
    <t xml:space="preserve">Escola Judicial do Estado de Sergipe – EJUSE</t>
  </si>
  <si>
    <t xml:space="preserve">0006.0017</t>
  </si>
  <si>
    <t xml:space="preserve">Implementação das Ações da Corregedoria Geral de Justiça</t>
  </si>
  <si>
    <t xml:space="preserve">02.272</t>
  </si>
  <si>
    <t xml:space="preserve">0042.0144</t>
  </si>
  <si>
    <t xml:space="preserve">Encargos de Natureza Especial</t>
  </si>
  <si>
    <t xml:space="preserve">Aporte para Cobertura de Déficit Previdenciário Financeiro do RPPS/SE</t>
  </si>
  <si>
    <t xml:space="preserve">05.401</t>
  </si>
  <si>
    <t xml:space="preserve">Fundo Especial de Recursos de Despesas</t>
  </si>
  <si>
    <t xml:space="preserve">0006.0004</t>
  </si>
  <si>
    <t xml:space="preserve">1759</t>
  </si>
  <si>
    <t xml:space="preserve">Recursos Vinculados a Fundos </t>
  </si>
  <si>
    <t xml:space="preserve">1760</t>
  </si>
  <si>
    <t xml:space="preserve">Recursos de Emolumentos, Taxas e Custas </t>
  </si>
  <si>
    <t xml:space="preserve">0006.0006</t>
  </si>
  <si>
    <t xml:space="preserve">0040.0135</t>
  </si>
  <si>
    <t xml:space="preserve">Manutenção  dos Serviços Administrativos</t>
  </si>
  <si>
    <t xml:space="preserve">0006.0007</t>
  </si>
  <si>
    <t xml:space="preserve">Fundo de Apoio ao Registro Civil</t>
  </si>
  <si>
    <t xml:space="preserve">Total das dotações para despesas obrigatórias</t>
  </si>
  <si>
    <t xml:space="preserve">Dotações para despesas discricionárias</t>
  </si>
  <si>
    <t xml:space="preserve">4</t>
  </si>
  <si>
    <t xml:space="preserve">0006.0010</t>
  </si>
  <si>
    <t xml:space="preserve">Construção de Unidades do Poder Judiciário</t>
  </si>
  <si>
    <t xml:space="preserve">0006.0005</t>
  </si>
  <si>
    <t xml:space="preserve">Ampliação de Unidades do Poder Judiciário</t>
  </si>
  <si>
    <t xml:space="preserve">0006.0011</t>
  </si>
  <si>
    <t xml:space="preserve">Reforma de Unidades do Poder Judiciário</t>
  </si>
  <si>
    <t xml:space="preserve">0006.0012</t>
  </si>
  <si>
    <t xml:space="preserve">Aparelhamento das Unidades do Poder Judiciário</t>
  </si>
  <si>
    <t xml:space="preserve">0006.0009</t>
  </si>
  <si>
    <t xml:space="preserve">02.126</t>
  </si>
  <si>
    <t xml:space="preserve">0006.0003</t>
  </si>
  <si>
    <t xml:space="preserve">Ampliação do Parque Computacional do Poder Judiciário</t>
  </si>
  <si>
    <t xml:space="preserve">0006.0008</t>
  </si>
  <si>
    <t xml:space="preserve">Manutenção da Tecnologia e Informação</t>
  </si>
  <si>
    <t xml:space="preserve">0006.0124</t>
  </si>
  <si>
    <t xml:space="preserve">Segurança da Informação e Cibernética do Poder Judiciário</t>
  </si>
  <si>
    <t xml:space="preserve">Total das dotações para despesas discricionárias</t>
  </si>
  <si>
    <t xml:space="preserve">(1) O preenchimanto desta coluna é de caráter excepcional. Ocorre quando a dotação atender a ambos os graus de jurisdição sem possibilidade de detalhamento.</t>
  </si>
  <si>
    <t xml:space="preserve">(2) Despesas obrigatórias: Decorrentes de obrigações constitucionais e legais, tais como: Pessoal e encargos sociais, benefícios (alimentação, transporte, pré-escola e assistência médica) e sentenças judicias.</t>
  </si>
  <si>
    <t xml:space="preserve">Obs.:</t>
  </si>
  <si>
    <t xml:space="preserve">A publicação deste QDD é exigida quando a identificação das dotações por grau de jurisdição não for feita na Proposta Orçamentária e na Lei Orçamentária Anual (Res. 195, art. 2º, § 2º).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</si>
</sst>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%"/>
    <numFmt numFmtId="167" formatCode="@"/>
    <numFmt numFmtId="168" formatCode="#,##0.00"/>
    <numFmt numFmtId="169" formatCode="_-* #,##0.00_-;\-* #,##0.00_-;_-* \-??_-;_-@_-"/>
    <numFmt numFmtId="170" formatCode="_(* #,##0_);_(* \(#,##0\);_(* \-??_);_(@_)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8"/>
      <color rgb="FF333399"/>
      <name val="Cambria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6"/>
      <name val="Arial"/>
      <family val="2"/>
      <charset val="1"/>
    </font>
    <font>
      <sz val="6"/>
      <name val="Arial"/>
      <family val="2"/>
      <charset val="1"/>
    </font>
    <font>
      <sz val="9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2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0" borderId="1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3" borderId="1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3" fillId="0" borderId="1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3" borderId="1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4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1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4" fillId="3" borderId="15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4" fillId="3" borderId="7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3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4" fillId="0" borderId="15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4" fillId="3" borderId="17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1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1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2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3" borderId="13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4" fillId="3" borderId="4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3" borderId="13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16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4" fillId="3" borderId="15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3" borderId="10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3" fillId="0" borderId="4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9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_PROPOSTA2016elementaçãoLMENDAGOSTOalterxxx" xfId="21"/>
    <cellStyle name="Normal_PROPOSTA2016elementaçãoLMENDAGOSTOalterxxxFFF" xfId="22"/>
    <cellStyle name="TableStyleLight1" xfId="23"/>
    <cellStyle name="Título 5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63"/>
  <sheetViews>
    <sheetView showFormulas="false" showGridLines="true" showRowColHeaders="true" showZeros="true" rightToLeft="false" tabSelected="true" showOutlineSymbols="true" defaultGridColor="true" view="normal" topLeftCell="D1" colorId="64" zoomScale="150" zoomScaleNormal="150" zoomScalePageLayoutView="100" workbookViewId="0">
      <selection pane="topLeft" activeCell="M36" activeCellId="0" sqref="M36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6.28"/>
    <col collapsed="false" customWidth="true" hidden="false" outlineLevel="0" max="3" min="3" style="1" width="14.86"/>
    <col collapsed="false" customWidth="true" hidden="false" outlineLevel="0" max="4" min="4" style="1" width="9.59"/>
    <col collapsed="false" customWidth="true" hidden="false" outlineLevel="0" max="5" min="5" style="1" width="10.29"/>
    <col collapsed="false" customWidth="true" hidden="false" outlineLevel="0" max="6" min="6" style="1" width="10.46"/>
    <col collapsed="false" customWidth="true" hidden="false" outlineLevel="0" max="7" min="7" style="1" width="29.57"/>
    <col collapsed="false" customWidth="true" hidden="false" outlineLevel="0" max="8" min="8" style="1" width="6.28"/>
    <col collapsed="false" customWidth="true" hidden="false" outlineLevel="0" max="9" min="9" style="2" width="6.42"/>
    <col collapsed="false" customWidth="true" hidden="false" outlineLevel="0" max="10" min="10" style="2" width="17.13"/>
    <col collapsed="false" customWidth="true" hidden="false" outlineLevel="0" max="11" min="11" style="2" width="4.43"/>
    <col collapsed="false" customWidth="true" hidden="false" outlineLevel="0" max="12" min="12" style="1" width="11.86"/>
    <col collapsed="false" customWidth="true" hidden="false" outlineLevel="0" max="13" min="13" style="1" width="10.99"/>
    <col collapsed="false" customWidth="true" hidden="false" outlineLevel="0" max="14" min="14" style="1" width="11.57"/>
    <col collapsed="false" customWidth="true" hidden="false" outlineLevel="0" max="15" min="15" style="1" width="12.14"/>
    <col collapsed="false" customWidth="true" hidden="false" outlineLevel="0" max="16" min="16" style="3" width="7.29"/>
    <col collapsed="false" customWidth="true" hidden="false" outlineLevel="0" max="17" min="17" style="1" width="13.14"/>
    <col collapsed="false" customWidth="false" hidden="false" outlineLevel="0" max="246" min="18" style="1" width="9.13"/>
    <col collapsed="false" customWidth="true" hidden="false" outlineLevel="0" max="248" min="247" style="1" width="12.42"/>
    <col collapsed="false" customWidth="true" hidden="false" outlineLevel="0" max="249" min="249" style="1" width="11.57"/>
    <col collapsed="false" customWidth="true" hidden="false" outlineLevel="0" max="250" min="250" style="1" width="14.15"/>
    <col collapsed="false" customWidth="true" hidden="false" outlineLevel="0" max="251" min="251" style="1" width="23.71"/>
    <col collapsed="false" customWidth="true" hidden="false" outlineLevel="0" max="252" min="252" style="1" width="22.14"/>
    <col collapsed="false" customWidth="true" hidden="false" outlineLevel="0" max="253" min="253" style="1" width="9.29"/>
    <col collapsed="false" customWidth="true" hidden="false" outlineLevel="0" max="254" min="254" style="1" width="6.57"/>
    <col collapsed="false" customWidth="true" hidden="false" outlineLevel="0" max="255" min="255" style="1" width="15.57"/>
    <col collapsed="false" customWidth="true" hidden="false" outlineLevel="0" max="256" min="256" style="1" width="7.57"/>
    <col collapsed="false" customWidth="true" hidden="false" outlineLevel="0" max="257" min="257" style="1" width="10.58"/>
    <col collapsed="false" customWidth="true" hidden="false" outlineLevel="0" max="258" min="258" style="1" width="11.99"/>
    <col collapsed="false" customWidth="true" hidden="false" outlineLevel="0" max="259" min="259" style="1" width="13.14"/>
    <col collapsed="false" customWidth="true" hidden="false" outlineLevel="0" max="260" min="260" style="1" width="12.86"/>
    <col collapsed="false" customWidth="true" hidden="false" outlineLevel="0" max="261" min="261" style="1" width="12.42"/>
    <col collapsed="false" customWidth="true" hidden="false" outlineLevel="0" max="262" min="262" style="1" width="12.86"/>
    <col collapsed="false" customWidth="true" hidden="false" outlineLevel="0" max="263" min="263" style="1" width="11.14"/>
    <col collapsed="false" customWidth="true" hidden="false" outlineLevel="0" max="265" min="264" style="1" width="9.85"/>
    <col collapsed="false" customWidth="true" hidden="false" outlineLevel="0" max="266" min="266" style="1" width="10.71"/>
    <col collapsed="false" customWidth="true" hidden="false" outlineLevel="0" max="267" min="267" style="1" width="10.29"/>
    <col collapsed="false" customWidth="true" hidden="false" outlineLevel="0" max="268" min="268" style="1" width="8.71"/>
    <col collapsed="false" customWidth="true" hidden="false" outlineLevel="0" max="269" min="269" style="1" width="11.3"/>
    <col collapsed="false" customWidth="true" hidden="false" outlineLevel="0" max="270" min="270" style="1" width="9"/>
    <col collapsed="false" customWidth="true" hidden="false" outlineLevel="0" max="271" min="271" style="1" width="9.85"/>
    <col collapsed="false" customWidth="true" hidden="false" outlineLevel="0" max="272" min="272" style="1" width="6.15"/>
    <col collapsed="false" customWidth="false" hidden="false" outlineLevel="0" max="502" min="273" style="1" width="9.13"/>
    <col collapsed="false" customWidth="true" hidden="false" outlineLevel="0" max="504" min="503" style="1" width="12.42"/>
    <col collapsed="false" customWidth="true" hidden="false" outlineLevel="0" max="505" min="505" style="1" width="11.57"/>
    <col collapsed="false" customWidth="true" hidden="false" outlineLevel="0" max="506" min="506" style="1" width="14.15"/>
    <col collapsed="false" customWidth="true" hidden="false" outlineLevel="0" max="507" min="507" style="1" width="23.71"/>
    <col collapsed="false" customWidth="true" hidden="false" outlineLevel="0" max="508" min="508" style="1" width="22.14"/>
    <col collapsed="false" customWidth="true" hidden="false" outlineLevel="0" max="509" min="509" style="1" width="9.29"/>
    <col collapsed="false" customWidth="true" hidden="false" outlineLevel="0" max="510" min="510" style="1" width="6.57"/>
    <col collapsed="false" customWidth="true" hidden="false" outlineLevel="0" max="511" min="511" style="1" width="15.57"/>
    <col collapsed="false" customWidth="true" hidden="false" outlineLevel="0" max="512" min="512" style="1" width="7.57"/>
    <col collapsed="false" customWidth="true" hidden="false" outlineLevel="0" max="513" min="513" style="1" width="10.58"/>
    <col collapsed="false" customWidth="true" hidden="false" outlineLevel="0" max="514" min="514" style="1" width="11.99"/>
    <col collapsed="false" customWidth="true" hidden="false" outlineLevel="0" max="515" min="515" style="1" width="13.14"/>
    <col collapsed="false" customWidth="true" hidden="false" outlineLevel="0" max="516" min="516" style="1" width="12.86"/>
    <col collapsed="false" customWidth="true" hidden="false" outlineLevel="0" max="517" min="517" style="1" width="12.42"/>
    <col collapsed="false" customWidth="true" hidden="false" outlineLevel="0" max="518" min="518" style="1" width="12.86"/>
    <col collapsed="false" customWidth="true" hidden="false" outlineLevel="0" max="519" min="519" style="1" width="11.14"/>
    <col collapsed="false" customWidth="true" hidden="false" outlineLevel="0" max="521" min="520" style="1" width="9.85"/>
    <col collapsed="false" customWidth="true" hidden="false" outlineLevel="0" max="522" min="522" style="1" width="10.71"/>
    <col collapsed="false" customWidth="true" hidden="false" outlineLevel="0" max="523" min="523" style="1" width="10.29"/>
    <col collapsed="false" customWidth="true" hidden="false" outlineLevel="0" max="524" min="524" style="1" width="8.71"/>
    <col collapsed="false" customWidth="true" hidden="false" outlineLevel="0" max="525" min="525" style="1" width="11.3"/>
    <col collapsed="false" customWidth="true" hidden="false" outlineLevel="0" max="526" min="526" style="1" width="9"/>
    <col collapsed="false" customWidth="true" hidden="false" outlineLevel="0" max="527" min="527" style="1" width="9.85"/>
    <col collapsed="false" customWidth="true" hidden="false" outlineLevel="0" max="528" min="528" style="1" width="6.15"/>
    <col collapsed="false" customWidth="false" hidden="false" outlineLevel="0" max="758" min="529" style="1" width="9.13"/>
    <col collapsed="false" customWidth="true" hidden="false" outlineLevel="0" max="760" min="759" style="1" width="12.42"/>
    <col collapsed="false" customWidth="true" hidden="false" outlineLevel="0" max="761" min="761" style="1" width="11.57"/>
    <col collapsed="false" customWidth="true" hidden="false" outlineLevel="0" max="762" min="762" style="1" width="14.15"/>
    <col collapsed="false" customWidth="true" hidden="false" outlineLevel="0" max="763" min="763" style="1" width="23.71"/>
    <col collapsed="false" customWidth="true" hidden="false" outlineLevel="0" max="764" min="764" style="1" width="22.14"/>
    <col collapsed="false" customWidth="true" hidden="false" outlineLevel="0" max="765" min="765" style="1" width="9.29"/>
    <col collapsed="false" customWidth="true" hidden="false" outlineLevel="0" max="766" min="766" style="1" width="6.57"/>
    <col collapsed="false" customWidth="true" hidden="false" outlineLevel="0" max="767" min="767" style="1" width="15.57"/>
    <col collapsed="false" customWidth="true" hidden="false" outlineLevel="0" max="768" min="768" style="1" width="7.57"/>
    <col collapsed="false" customWidth="true" hidden="false" outlineLevel="0" max="769" min="769" style="1" width="10.58"/>
    <col collapsed="false" customWidth="true" hidden="false" outlineLevel="0" max="770" min="770" style="1" width="11.99"/>
    <col collapsed="false" customWidth="true" hidden="false" outlineLevel="0" max="771" min="771" style="1" width="13.14"/>
    <col collapsed="false" customWidth="true" hidden="false" outlineLevel="0" max="772" min="772" style="1" width="12.86"/>
    <col collapsed="false" customWidth="true" hidden="false" outlineLevel="0" max="773" min="773" style="1" width="12.42"/>
    <col collapsed="false" customWidth="true" hidden="false" outlineLevel="0" max="774" min="774" style="1" width="12.86"/>
    <col collapsed="false" customWidth="true" hidden="false" outlineLevel="0" max="775" min="775" style="1" width="11.14"/>
    <col collapsed="false" customWidth="true" hidden="false" outlineLevel="0" max="777" min="776" style="1" width="9.85"/>
    <col collapsed="false" customWidth="true" hidden="false" outlineLevel="0" max="778" min="778" style="1" width="10.71"/>
    <col collapsed="false" customWidth="true" hidden="false" outlineLevel="0" max="779" min="779" style="1" width="10.29"/>
    <col collapsed="false" customWidth="true" hidden="false" outlineLevel="0" max="780" min="780" style="1" width="8.71"/>
    <col collapsed="false" customWidth="true" hidden="false" outlineLevel="0" max="781" min="781" style="1" width="11.3"/>
    <col collapsed="false" customWidth="true" hidden="false" outlineLevel="0" max="782" min="782" style="1" width="9"/>
    <col collapsed="false" customWidth="true" hidden="false" outlineLevel="0" max="783" min="783" style="1" width="9.85"/>
    <col collapsed="false" customWidth="true" hidden="false" outlineLevel="0" max="784" min="784" style="1" width="6.15"/>
    <col collapsed="false" customWidth="false" hidden="false" outlineLevel="0" max="1014" min="785" style="1" width="9.13"/>
    <col collapsed="false" customWidth="true" hidden="false" outlineLevel="0" max="1016" min="1015" style="1" width="12.42"/>
    <col collapsed="false" customWidth="true" hidden="false" outlineLevel="0" max="1017" min="1017" style="1" width="11.57"/>
    <col collapsed="false" customWidth="true" hidden="false" outlineLevel="0" max="1018" min="1018" style="1" width="14.15"/>
    <col collapsed="false" customWidth="true" hidden="false" outlineLevel="0" max="1019" min="1019" style="1" width="23.71"/>
    <col collapsed="false" customWidth="true" hidden="false" outlineLevel="0" max="1020" min="1020" style="1" width="22.14"/>
    <col collapsed="false" customWidth="true" hidden="false" outlineLevel="0" max="1021" min="1021" style="1" width="9.29"/>
    <col collapsed="false" customWidth="true" hidden="false" outlineLevel="0" max="1022" min="1022" style="1" width="6.57"/>
    <col collapsed="false" customWidth="true" hidden="false" outlineLevel="0" max="1023" min="1023" style="1" width="15.57"/>
    <col collapsed="false" customWidth="true" hidden="false" outlineLevel="0" max="1024" min="1024" style="1" width="7.57"/>
  </cols>
  <sheetData>
    <row r="1" s="4" customFormat="true" ht="16.7" hidden="false" customHeight="true" outlineLevel="0" collapsed="false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4" customFormat="true" ht="16.7" hidden="false" customHeight="true" outlineLevel="0" collapsed="false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false" ht="16.7" hidden="false" customHeight="true" outlineLevel="0" collapsed="false">
      <c r="A3" s="4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customFormat="false" ht="16.7" hidden="false" customHeight="true" outlineLevel="0" collapsed="false">
      <c r="A4" s="4"/>
      <c r="B4" s="7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6.7" hidden="false" customHeight="true" outlineLevel="0" collapsed="false">
      <c r="B5" s="8"/>
      <c r="C5" s="8"/>
      <c r="D5" s="5"/>
      <c r="E5" s="8"/>
      <c r="F5" s="9"/>
      <c r="G5" s="9"/>
      <c r="H5" s="9"/>
      <c r="I5" s="10"/>
      <c r="J5" s="10"/>
      <c r="K5" s="10"/>
      <c r="L5" s="9"/>
      <c r="M5" s="9"/>
      <c r="N5" s="9"/>
      <c r="O5" s="9"/>
    </row>
    <row r="6" customFormat="false" ht="16.7" hidden="false" customHeight="true" outlineLevel="0" collapsed="false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customFormat="false" ht="16.7" hidden="false" customHeight="true" outlineLevel="0" collapsed="false">
      <c r="B7" s="9"/>
      <c r="C7" s="9"/>
      <c r="D7" s="9"/>
      <c r="E7" s="9"/>
      <c r="F7" s="9"/>
      <c r="G7" s="9"/>
      <c r="H7" s="9"/>
      <c r="I7" s="10"/>
      <c r="J7" s="10"/>
      <c r="K7" s="10"/>
      <c r="L7" s="9"/>
      <c r="M7" s="9"/>
      <c r="N7" s="9"/>
      <c r="O7" s="9"/>
    </row>
    <row r="8" customFormat="false" ht="16.7" hidden="false" customHeight="true" outlineLevel="0" collapsed="false">
      <c r="B8" s="12" t="s">
        <v>5</v>
      </c>
      <c r="C8" s="12"/>
      <c r="D8" s="12"/>
      <c r="E8" s="12"/>
      <c r="F8" s="12"/>
      <c r="G8" s="12"/>
      <c r="H8" s="12"/>
      <c r="I8" s="12"/>
      <c r="J8" s="12"/>
      <c r="K8" s="12"/>
      <c r="L8" s="13" t="s">
        <v>6</v>
      </c>
      <c r="M8" s="13"/>
      <c r="N8" s="13"/>
      <c r="O8" s="13"/>
      <c r="P8" s="14"/>
    </row>
    <row r="9" customFormat="false" ht="16.7" hidden="false" customHeight="true" outlineLevel="0" collapsed="false">
      <c r="B9" s="15" t="s">
        <v>7</v>
      </c>
      <c r="C9" s="15"/>
      <c r="D9" s="16" t="s">
        <v>8</v>
      </c>
      <c r="E9" s="16" t="s">
        <v>9</v>
      </c>
      <c r="F9" s="17" t="s">
        <v>10</v>
      </c>
      <c r="G9" s="17"/>
      <c r="H9" s="16" t="s">
        <v>11</v>
      </c>
      <c r="I9" s="18" t="s">
        <v>12</v>
      </c>
      <c r="J9" s="18"/>
      <c r="K9" s="16" t="s">
        <v>13</v>
      </c>
      <c r="L9" s="15" t="s">
        <v>14</v>
      </c>
      <c r="M9" s="15" t="s">
        <v>15</v>
      </c>
      <c r="N9" s="15" t="s">
        <v>16</v>
      </c>
      <c r="O9" s="19" t="s">
        <v>17</v>
      </c>
    </row>
    <row r="10" customFormat="false" ht="16.7" hidden="false" customHeight="true" outlineLevel="0" collapsed="false">
      <c r="B10" s="16" t="s">
        <v>18</v>
      </c>
      <c r="C10" s="16" t="s">
        <v>10</v>
      </c>
      <c r="D10" s="16"/>
      <c r="E10" s="16"/>
      <c r="F10" s="20" t="s">
        <v>19</v>
      </c>
      <c r="G10" s="20" t="s">
        <v>20</v>
      </c>
      <c r="H10" s="16"/>
      <c r="I10" s="20" t="s">
        <v>18</v>
      </c>
      <c r="J10" s="20" t="s">
        <v>10</v>
      </c>
      <c r="K10" s="16"/>
      <c r="L10" s="16" t="s">
        <v>21</v>
      </c>
      <c r="M10" s="21" t="s">
        <v>22</v>
      </c>
      <c r="N10" s="21" t="s">
        <v>23</v>
      </c>
      <c r="O10" s="22" t="s">
        <v>24</v>
      </c>
    </row>
    <row r="11" customFormat="false" ht="16.7" hidden="false" customHeight="true" outlineLevel="0" collapsed="false">
      <c r="B11" s="23" t="s">
        <v>25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customFormat="false" ht="16.7" hidden="false" customHeight="true" outlineLevel="0" collapsed="false">
      <c r="B12" s="24" t="s">
        <v>26</v>
      </c>
      <c r="C12" s="24" t="s">
        <v>27</v>
      </c>
      <c r="D12" s="24" t="s">
        <v>28</v>
      </c>
      <c r="E12" s="24" t="s">
        <v>29</v>
      </c>
      <c r="F12" s="24" t="s">
        <v>30</v>
      </c>
      <c r="G12" s="25" t="s">
        <v>31</v>
      </c>
      <c r="H12" s="24" t="s">
        <v>32</v>
      </c>
      <c r="I12" s="24" t="s">
        <v>33</v>
      </c>
      <c r="J12" s="26" t="s">
        <v>34</v>
      </c>
      <c r="K12" s="27" t="s">
        <v>32</v>
      </c>
      <c r="L12" s="28" t="n">
        <v>372190000</v>
      </c>
      <c r="M12" s="29"/>
      <c r="N12" s="29"/>
      <c r="O12" s="30" t="n">
        <f aca="false">L12+M12+N12</f>
        <v>372190000</v>
      </c>
    </row>
    <row r="13" customFormat="false" ht="16.7" hidden="false" customHeight="true" outlineLevel="0" collapsed="false">
      <c r="B13" s="24" t="s">
        <v>26</v>
      </c>
      <c r="C13" s="24" t="s">
        <v>27</v>
      </c>
      <c r="D13" s="24" t="s">
        <v>28</v>
      </c>
      <c r="E13" s="24" t="s">
        <v>29</v>
      </c>
      <c r="F13" s="24" t="s">
        <v>30</v>
      </c>
      <c r="G13" s="25" t="s">
        <v>31</v>
      </c>
      <c r="H13" s="24" t="s">
        <v>32</v>
      </c>
      <c r="I13" s="24" t="s">
        <v>33</v>
      </c>
      <c r="J13" s="26" t="s">
        <v>34</v>
      </c>
      <c r="K13" s="31" t="s">
        <v>35</v>
      </c>
      <c r="L13" s="32" t="n">
        <v>67836000</v>
      </c>
      <c r="M13" s="33"/>
      <c r="N13" s="33"/>
      <c r="O13" s="30" t="n">
        <f aca="false">L13+M13+N13</f>
        <v>67836000</v>
      </c>
      <c r="P13" s="34"/>
    </row>
    <row r="14" customFormat="false" ht="16.7" hidden="false" customHeight="true" outlineLevel="0" collapsed="false">
      <c r="B14" s="24" t="s">
        <v>26</v>
      </c>
      <c r="C14" s="24" t="s">
        <v>27</v>
      </c>
      <c r="D14" s="24" t="s">
        <v>28</v>
      </c>
      <c r="E14" s="24" t="s">
        <v>36</v>
      </c>
      <c r="F14" s="24" t="s">
        <v>30</v>
      </c>
      <c r="G14" s="25" t="s">
        <v>37</v>
      </c>
      <c r="H14" s="24" t="s">
        <v>32</v>
      </c>
      <c r="I14" s="24" t="s">
        <v>33</v>
      </c>
      <c r="J14" s="26" t="s">
        <v>34</v>
      </c>
      <c r="K14" s="31" t="s">
        <v>32</v>
      </c>
      <c r="L14" s="33"/>
      <c r="M14" s="35" t="n">
        <v>68200000</v>
      </c>
      <c r="N14" s="33"/>
      <c r="O14" s="30" t="n">
        <f aca="false">L14+M14+N14</f>
        <v>68200000</v>
      </c>
    </row>
    <row r="15" customFormat="false" ht="16.7" hidden="false" customHeight="true" outlineLevel="0" collapsed="false">
      <c r="B15" s="24" t="s">
        <v>26</v>
      </c>
      <c r="C15" s="24" t="s">
        <v>27</v>
      </c>
      <c r="D15" s="24" t="s">
        <v>28</v>
      </c>
      <c r="E15" s="24" t="s">
        <v>36</v>
      </c>
      <c r="F15" s="24" t="s">
        <v>30</v>
      </c>
      <c r="G15" s="25" t="s">
        <v>37</v>
      </c>
      <c r="H15" s="24" t="s">
        <v>32</v>
      </c>
      <c r="I15" s="24" t="s">
        <v>33</v>
      </c>
      <c r="J15" s="26" t="s">
        <v>34</v>
      </c>
      <c r="K15" s="31" t="s">
        <v>35</v>
      </c>
      <c r="L15" s="33"/>
      <c r="M15" s="32" t="n">
        <v>9772800</v>
      </c>
      <c r="N15" s="33"/>
      <c r="O15" s="30" t="n">
        <f aca="false">L15+M15+N15</f>
        <v>9772800</v>
      </c>
    </row>
    <row r="16" customFormat="false" ht="18.95" hidden="false" customHeight="true" outlineLevel="0" collapsed="false">
      <c r="B16" s="24" t="s">
        <v>26</v>
      </c>
      <c r="C16" s="26" t="s">
        <v>27</v>
      </c>
      <c r="D16" s="26" t="s">
        <v>38</v>
      </c>
      <c r="E16" s="26" t="s">
        <v>39</v>
      </c>
      <c r="F16" s="26" t="s">
        <v>40</v>
      </c>
      <c r="G16" s="26" t="s">
        <v>41</v>
      </c>
      <c r="H16" s="26" t="s">
        <v>32</v>
      </c>
      <c r="I16" s="24" t="s">
        <v>33</v>
      </c>
      <c r="J16" s="26" t="s">
        <v>34</v>
      </c>
      <c r="K16" s="31" t="s">
        <v>32</v>
      </c>
      <c r="L16" s="33"/>
      <c r="M16" s="33"/>
      <c r="N16" s="32" t="n">
        <v>173870000</v>
      </c>
      <c r="O16" s="30" t="n">
        <f aca="false">L16+M16+N16</f>
        <v>173870000</v>
      </c>
    </row>
    <row r="17" customFormat="false" ht="16.7" hidden="false" customHeight="true" outlineLevel="0" collapsed="false">
      <c r="B17" s="24" t="s">
        <v>26</v>
      </c>
      <c r="C17" s="26" t="s">
        <v>27</v>
      </c>
      <c r="D17" s="26" t="s">
        <v>38</v>
      </c>
      <c r="E17" s="26" t="s">
        <v>39</v>
      </c>
      <c r="F17" s="26" t="s">
        <v>40</v>
      </c>
      <c r="G17" s="26" t="s">
        <v>41</v>
      </c>
      <c r="H17" s="26" t="s">
        <v>32</v>
      </c>
      <c r="I17" s="24" t="s">
        <v>33</v>
      </c>
      <c r="J17" s="26" t="s">
        <v>34</v>
      </c>
      <c r="K17" s="31" t="s">
        <v>35</v>
      </c>
      <c r="L17" s="33"/>
      <c r="M17" s="33"/>
      <c r="N17" s="32" t="n">
        <v>22947000</v>
      </c>
      <c r="O17" s="30" t="n">
        <f aca="false">L17+M17+N17</f>
        <v>22947000</v>
      </c>
    </row>
    <row r="18" customFormat="false" ht="16.7" hidden="false" customHeight="true" outlineLevel="0" collapsed="false">
      <c r="B18" s="24" t="s">
        <v>26</v>
      </c>
      <c r="C18" s="26" t="s">
        <v>27</v>
      </c>
      <c r="D18" s="26" t="s">
        <v>42</v>
      </c>
      <c r="E18" s="24" t="s">
        <v>43</v>
      </c>
      <c r="F18" s="24" t="s">
        <v>30</v>
      </c>
      <c r="G18" s="26" t="s">
        <v>44</v>
      </c>
      <c r="H18" s="26" t="s">
        <v>32</v>
      </c>
      <c r="I18" s="24" t="s">
        <v>33</v>
      </c>
      <c r="J18" s="26" t="s">
        <v>34</v>
      </c>
      <c r="K18" s="31" t="s">
        <v>32</v>
      </c>
      <c r="L18" s="33"/>
      <c r="M18" s="33"/>
      <c r="N18" s="32" t="n">
        <v>510000</v>
      </c>
      <c r="O18" s="30" t="n">
        <f aca="false">L18+M18+N18</f>
        <v>510000</v>
      </c>
    </row>
    <row r="19" customFormat="false" ht="16.7" hidden="false" customHeight="true" outlineLevel="0" collapsed="false">
      <c r="B19" s="24" t="s">
        <v>26</v>
      </c>
      <c r="C19" s="26" t="s">
        <v>27</v>
      </c>
      <c r="D19" s="24" t="s">
        <v>28</v>
      </c>
      <c r="E19" s="24" t="s">
        <v>45</v>
      </c>
      <c r="F19" s="24" t="s">
        <v>30</v>
      </c>
      <c r="G19" s="26" t="s">
        <v>46</v>
      </c>
      <c r="H19" s="26" t="s">
        <v>32</v>
      </c>
      <c r="I19" s="24" t="s">
        <v>33</v>
      </c>
      <c r="J19" s="26" t="s">
        <v>34</v>
      </c>
      <c r="K19" s="31" t="s">
        <v>32</v>
      </c>
      <c r="L19" s="33"/>
      <c r="M19" s="33"/>
      <c r="N19" s="32" t="n">
        <v>160588</v>
      </c>
      <c r="O19" s="30" t="n">
        <f aca="false">L19+M19+N19</f>
        <v>160588</v>
      </c>
    </row>
    <row r="20" customFormat="false" ht="16.7" hidden="false" customHeight="true" outlineLevel="0" collapsed="false">
      <c r="B20" s="24" t="s">
        <v>26</v>
      </c>
      <c r="C20" s="26" t="s">
        <v>27</v>
      </c>
      <c r="D20" s="26" t="s">
        <v>47</v>
      </c>
      <c r="E20" s="26" t="s">
        <v>48</v>
      </c>
      <c r="F20" s="26" t="s">
        <v>49</v>
      </c>
      <c r="G20" s="36" t="s">
        <v>50</v>
      </c>
      <c r="H20" s="26" t="s">
        <v>32</v>
      </c>
      <c r="I20" s="24" t="s">
        <v>33</v>
      </c>
      <c r="J20" s="26" t="s">
        <v>34</v>
      </c>
      <c r="K20" s="31" t="s">
        <v>32</v>
      </c>
      <c r="L20" s="33"/>
      <c r="M20" s="33"/>
      <c r="N20" s="33" t="n">
        <v>6500000</v>
      </c>
      <c r="O20" s="30" t="n">
        <f aca="false">L20+M20+N20</f>
        <v>6500000</v>
      </c>
    </row>
    <row r="21" customFormat="false" ht="16.7" hidden="false" customHeight="true" outlineLevel="0" collapsed="false">
      <c r="B21" s="24" t="s">
        <v>51</v>
      </c>
      <c r="C21" s="26" t="s">
        <v>52</v>
      </c>
      <c r="D21" s="24" t="s">
        <v>28</v>
      </c>
      <c r="E21" s="24" t="s">
        <v>53</v>
      </c>
      <c r="F21" s="24" t="s">
        <v>30</v>
      </c>
      <c r="G21" s="25" t="s">
        <v>31</v>
      </c>
      <c r="H21" s="26" t="s">
        <v>32</v>
      </c>
      <c r="I21" s="24" t="s">
        <v>54</v>
      </c>
      <c r="J21" s="26" t="s">
        <v>55</v>
      </c>
      <c r="K21" s="31" t="s">
        <v>35</v>
      </c>
      <c r="L21" s="33" t="n">
        <v>1400000</v>
      </c>
      <c r="M21" s="33"/>
      <c r="N21" s="33"/>
      <c r="O21" s="30" t="n">
        <f aca="false">L21+M21+N21</f>
        <v>1400000</v>
      </c>
    </row>
    <row r="22" customFormat="false" ht="16.7" hidden="false" customHeight="true" outlineLevel="0" collapsed="false">
      <c r="B22" s="24" t="s">
        <v>51</v>
      </c>
      <c r="C22" s="26" t="s">
        <v>52</v>
      </c>
      <c r="D22" s="24" t="s">
        <v>28</v>
      </c>
      <c r="E22" s="24" t="s">
        <v>53</v>
      </c>
      <c r="F22" s="24" t="s">
        <v>30</v>
      </c>
      <c r="G22" s="25" t="s">
        <v>31</v>
      </c>
      <c r="H22" s="26" t="s">
        <v>32</v>
      </c>
      <c r="I22" s="24" t="s">
        <v>56</v>
      </c>
      <c r="J22" s="26" t="s">
        <v>57</v>
      </c>
      <c r="K22" s="31" t="s">
        <v>35</v>
      </c>
      <c r="L22" s="33" t="n">
        <v>233700</v>
      </c>
      <c r="M22" s="33"/>
      <c r="N22" s="33"/>
      <c r="O22" s="30" t="n">
        <f aca="false">L22+M22+N22</f>
        <v>233700</v>
      </c>
    </row>
    <row r="23" customFormat="false" ht="16.7" hidden="false" customHeight="true" outlineLevel="0" collapsed="false">
      <c r="B23" s="24" t="s">
        <v>51</v>
      </c>
      <c r="C23" s="26" t="s">
        <v>52</v>
      </c>
      <c r="D23" s="24" t="s">
        <v>28</v>
      </c>
      <c r="E23" s="24" t="s">
        <v>58</v>
      </c>
      <c r="F23" s="24" t="s">
        <v>30</v>
      </c>
      <c r="G23" s="25" t="s">
        <v>37</v>
      </c>
      <c r="H23" s="26" t="s">
        <v>32</v>
      </c>
      <c r="I23" s="24" t="s">
        <v>56</v>
      </c>
      <c r="J23" s="26" t="s">
        <v>57</v>
      </c>
      <c r="K23" s="31" t="s">
        <v>35</v>
      </c>
      <c r="L23" s="33"/>
      <c r="M23" s="33" t="n">
        <v>180000</v>
      </c>
      <c r="N23" s="33"/>
      <c r="O23" s="30" t="n">
        <f aca="false">L23+M23+N23</f>
        <v>180000</v>
      </c>
    </row>
    <row r="24" customFormat="false" ht="16.7" hidden="false" customHeight="true" outlineLevel="0" collapsed="false">
      <c r="B24" s="24" t="s">
        <v>51</v>
      </c>
      <c r="C24" s="26" t="s">
        <v>52</v>
      </c>
      <c r="D24" s="24" t="s">
        <v>38</v>
      </c>
      <c r="E24" s="26" t="s">
        <v>59</v>
      </c>
      <c r="F24" s="26" t="s">
        <v>40</v>
      </c>
      <c r="G24" s="26" t="s">
        <v>60</v>
      </c>
      <c r="H24" s="26" t="s">
        <v>32</v>
      </c>
      <c r="I24" s="24" t="s">
        <v>54</v>
      </c>
      <c r="J24" s="26" t="s">
        <v>55</v>
      </c>
      <c r="K24" s="37" t="s">
        <v>35</v>
      </c>
      <c r="L24" s="33"/>
      <c r="M24" s="33"/>
      <c r="N24" s="33" t="n">
        <v>2700000</v>
      </c>
      <c r="O24" s="30" t="n">
        <f aca="false">L24+M24+N24</f>
        <v>2700000</v>
      </c>
      <c r="P24" s="38"/>
    </row>
    <row r="25" customFormat="false" ht="16.7" hidden="false" customHeight="true" outlineLevel="0" collapsed="false">
      <c r="B25" s="24" t="s">
        <v>51</v>
      </c>
      <c r="C25" s="26" t="s">
        <v>52</v>
      </c>
      <c r="D25" s="24" t="s">
        <v>38</v>
      </c>
      <c r="E25" s="26" t="s">
        <v>59</v>
      </c>
      <c r="F25" s="26" t="s">
        <v>40</v>
      </c>
      <c r="G25" s="26" t="s">
        <v>60</v>
      </c>
      <c r="H25" s="39" t="s">
        <v>32</v>
      </c>
      <c r="I25" s="24" t="s">
        <v>56</v>
      </c>
      <c r="J25" s="26" t="s">
        <v>57</v>
      </c>
      <c r="K25" s="40" t="s">
        <v>35</v>
      </c>
      <c r="L25" s="29"/>
      <c r="M25" s="29"/>
      <c r="N25" s="29" t="n">
        <v>17400000</v>
      </c>
      <c r="O25" s="30" t="n">
        <f aca="false">L25+M25+N25</f>
        <v>17400000</v>
      </c>
      <c r="Q25" s="41"/>
    </row>
    <row r="26" customFormat="false" ht="16.7" hidden="false" customHeight="true" outlineLevel="0" collapsed="false">
      <c r="B26" s="42" t="s">
        <v>51</v>
      </c>
      <c r="C26" s="31" t="s">
        <v>52</v>
      </c>
      <c r="D26" s="24" t="s">
        <v>28</v>
      </c>
      <c r="E26" s="24" t="s">
        <v>61</v>
      </c>
      <c r="F26" s="37" t="s">
        <v>30</v>
      </c>
      <c r="G26" s="26" t="s">
        <v>62</v>
      </c>
      <c r="H26" s="37" t="s">
        <v>32</v>
      </c>
      <c r="I26" s="37" t="s">
        <v>54</v>
      </c>
      <c r="J26" s="26" t="s">
        <v>55</v>
      </c>
      <c r="K26" s="43" t="s">
        <v>35</v>
      </c>
      <c r="L26" s="44"/>
      <c r="M26" s="44"/>
      <c r="N26" s="44" t="n">
        <v>9000000</v>
      </c>
      <c r="O26" s="30" t="n">
        <f aca="false">L26+M26+N26</f>
        <v>9000000</v>
      </c>
      <c r="Q26" s="41"/>
    </row>
    <row r="27" customFormat="false" ht="16.7" hidden="false" customHeight="true" outlineLevel="0" collapsed="false">
      <c r="B27" s="45" t="s">
        <v>63</v>
      </c>
      <c r="C27" s="45" t="n">
        <f aca="false">SUM(C12:C20)</f>
        <v>0</v>
      </c>
      <c r="D27" s="45" t="n">
        <f aca="false">SUM(D12:D20)</f>
        <v>0</v>
      </c>
      <c r="E27" s="45" t="n">
        <f aca="false">SUM(E12:E20)</f>
        <v>0</v>
      </c>
      <c r="F27" s="45" t="n">
        <f aca="false">SUM(F12:F20)</f>
        <v>0</v>
      </c>
      <c r="G27" s="45" t="n">
        <f aca="false">SUM(G12:G20)</f>
        <v>0</v>
      </c>
      <c r="H27" s="45" t="n">
        <f aca="false">SUM(H12:H20)</f>
        <v>0</v>
      </c>
      <c r="I27" s="45" t="n">
        <f aca="false">SUM(I12:I20)</f>
        <v>0</v>
      </c>
      <c r="J27" s="45" t="n">
        <f aca="false">SUM(J12:J20)</f>
        <v>0</v>
      </c>
      <c r="K27" s="45" t="n">
        <f aca="false">SUM(K12:K20)</f>
        <v>0</v>
      </c>
      <c r="L27" s="46" t="n">
        <f aca="false">SUM(L12:L26)</f>
        <v>441659700</v>
      </c>
      <c r="M27" s="46" t="n">
        <f aca="false">SUM(M12:M26)</f>
        <v>78152800</v>
      </c>
      <c r="N27" s="46" t="n">
        <f aca="false">SUM(N12:N26)</f>
        <v>233087588</v>
      </c>
      <c r="O27" s="46" t="n">
        <f aca="false">SUM(O12:O26)</f>
        <v>752900088</v>
      </c>
      <c r="Q27" s="47"/>
    </row>
    <row r="28" customFormat="false" ht="16.7" hidden="false" customHeight="true" outlineLevel="0" collapsed="false">
      <c r="B28" s="48" t="s">
        <v>64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="54" customFormat="true" ht="16.7" hidden="false" customHeight="true" outlineLevel="0" collapsed="false">
      <c r="A29" s="49"/>
      <c r="B29" s="24" t="s">
        <v>26</v>
      </c>
      <c r="C29" s="24" t="s">
        <v>27</v>
      </c>
      <c r="D29" s="24" t="s">
        <v>28</v>
      </c>
      <c r="E29" s="24" t="s">
        <v>29</v>
      </c>
      <c r="F29" s="24" t="s">
        <v>30</v>
      </c>
      <c r="G29" s="25" t="s">
        <v>31</v>
      </c>
      <c r="H29" s="24" t="s">
        <v>32</v>
      </c>
      <c r="I29" s="24" t="s">
        <v>33</v>
      </c>
      <c r="J29" s="26" t="s">
        <v>34</v>
      </c>
      <c r="K29" s="50" t="s">
        <v>35</v>
      </c>
      <c r="L29" s="51" t="n">
        <v>4200000</v>
      </c>
      <c r="M29" s="52"/>
      <c r="N29" s="52"/>
      <c r="O29" s="53" t="n">
        <f aca="false">L29+M29+N29</f>
        <v>4200000</v>
      </c>
    </row>
    <row r="30" customFormat="false" ht="16.7" hidden="false" customHeight="true" outlineLevel="0" collapsed="false">
      <c r="A30" s="49"/>
      <c r="B30" s="24" t="s">
        <v>26</v>
      </c>
      <c r="C30" s="24" t="s">
        <v>27</v>
      </c>
      <c r="D30" s="24" t="s">
        <v>28</v>
      </c>
      <c r="E30" s="24" t="s">
        <v>36</v>
      </c>
      <c r="F30" s="24" t="s">
        <v>30</v>
      </c>
      <c r="G30" s="25" t="s">
        <v>37</v>
      </c>
      <c r="H30" s="24" t="s">
        <v>32</v>
      </c>
      <c r="I30" s="24" t="s">
        <v>33</v>
      </c>
      <c r="J30" s="26" t="s">
        <v>34</v>
      </c>
      <c r="K30" s="37" t="s">
        <v>35</v>
      </c>
      <c r="L30" s="55"/>
      <c r="M30" s="51" t="n">
        <v>493000</v>
      </c>
      <c r="N30" s="55"/>
      <c r="O30" s="53" t="n">
        <f aca="false">L30+M30+N30</f>
        <v>493000</v>
      </c>
    </row>
    <row r="31" customFormat="false" ht="16.7" hidden="false" customHeight="true" outlineLevel="0" collapsed="false">
      <c r="A31" s="49"/>
      <c r="B31" s="24" t="s">
        <v>26</v>
      </c>
      <c r="C31" s="26" t="s">
        <v>27</v>
      </c>
      <c r="D31" s="26" t="s">
        <v>38</v>
      </c>
      <c r="E31" s="26" t="s">
        <v>39</v>
      </c>
      <c r="F31" s="26" t="s">
        <v>40</v>
      </c>
      <c r="G31" s="26" t="s">
        <v>41</v>
      </c>
      <c r="H31" s="26" t="s">
        <v>32</v>
      </c>
      <c r="I31" s="24" t="s">
        <v>33</v>
      </c>
      <c r="J31" s="26" t="s">
        <v>34</v>
      </c>
      <c r="K31" s="37" t="s">
        <v>35</v>
      </c>
      <c r="L31" s="55"/>
      <c r="M31" s="55"/>
      <c r="N31" s="51" t="n">
        <f aca="false">1562264+100000</f>
        <v>1662264</v>
      </c>
      <c r="O31" s="53" t="n">
        <f aca="false">L31+M31+N31</f>
        <v>1662264</v>
      </c>
    </row>
    <row r="32" customFormat="false" ht="16.7" hidden="false" customHeight="true" outlineLevel="0" collapsed="false">
      <c r="A32" s="49"/>
      <c r="B32" s="24" t="s">
        <v>26</v>
      </c>
      <c r="C32" s="26" t="s">
        <v>27</v>
      </c>
      <c r="D32" s="26" t="s">
        <v>42</v>
      </c>
      <c r="E32" s="24" t="s">
        <v>43</v>
      </c>
      <c r="F32" s="24" t="s">
        <v>30</v>
      </c>
      <c r="G32" s="26" t="s">
        <v>44</v>
      </c>
      <c r="H32" s="26" t="s">
        <v>32</v>
      </c>
      <c r="I32" s="24" t="s">
        <v>33</v>
      </c>
      <c r="J32" s="26" t="s">
        <v>34</v>
      </c>
      <c r="K32" s="37" t="s">
        <v>35</v>
      </c>
      <c r="L32" s="55"/>
      <c r="M32" s="55"/>
      <c r="N32" s="55" t="n">
        <v>190000</v>
      </c>
      <c r="O32" s="53" t="n">
        <f aca="false">L32+M32+N32</f>
        <v>190000</v>
      </c>
    </row>
    <row r="33" customFormat="false" ht="16.7" hidden="false" customHeight="true" outlineLevel="0" collapsed="false">
      <c r="A33" s="49"/>
      <c r="B33" s="24" t="s">
        <v>26</v>
      </c>
      <c r="C33" s="26" t="s">
        <v>27</v>
      </c>
      <c r="D33" s="24" t="s">
        <v>28</v>
      </c>
      <c r="E33" s="24" t="s">
        <v>45</v>
      </c>
      <c r="F33" s="24" t="s">
        <v>30</v>
      </c>
      <c r="G33" s="26" t="s">
        <v>46</v>
      </c>
      <c r="H33" s="26" t="s">
        <v>32</v>
      </c>
      <c r="I33" s="24" t="s">
        <v>33</v>
      </c>
      <c r="J33" s="26" t="s">
        <v>34</v>
      </c>
      <c r="K33" s="37" t="s">
        <v>35</v>
      </c>
      <c r="L33" s="55"/>
      <c r="M33" s="55"/>
      <c r="N33" s="55" t="n">
        <v>170160</v>
      </c>
      <c r="O33" s="53" t="n">
        <f aca="false">L33+M33+N33</f>
        <v>170160</v>
      </c>
    </row>
    <row r="34" customFormat="false" ht="16.7" hidden="false" customHeight="true" outlineLevel="0" collapsed="false">
      <c r="A34" s="49"/>
      <c r="B34" s="24" t="s">
        <v>26</v>
      </c>
      <c r="C34" s="26" t="s">
        <v>27</v>
      </c>
      <c r="D34" s="24" t="s">
        <v>28</v>
      </c>
      <c r="E34" s="24" t="s">
        <v>45</v>
      </c>
      <c r="F34" s="24" t="s">
        <v>30</v>
      </c>
      <c r="G34" s="26" t="s">
        <v>46</v>
      </c>
      <c r="H34" s="26" t="s">
        <v>32</v>
      </c>
      <c r="I34" s="24" t="s">
        <v>33</v>
      </c>
      <c r="J34" s="26" t="s">
        <v>34</v>
      </c>
      <c r="K34" s="43" t="s">
        <v>65</v>
      </c>
      <c r="L34" s="44"/>
      <c r="M34" s="44"/>
      <c r="N34" s="44" t="n">
        <v>110000</v>
      </c>
      <c r="O34" s="53" t="n">
        <f aca="false">L34+M34+N34</f>
        <v>110000</v>
      </c>
    </row>
    <row r="35" customFormat="false" ht="16.7" hidden="false" customHeight="true" outlineLevel="0" collapsed="false">
      <c r="A35" s="56"/>
      <c r="B35" s="42" t="s">
        <v>51</v>
      </c>
      <c r="C35" s="31" t="s">
        <v>52</v>
      </c>
      <c r="D35" s="37" t="s">
        <v>28</v>
      </c>
      <c r="E35" s="37" t="s">
        <v>66</v>
      </c>
      <c r="F35" s="37" t="s">
        <v>30</v>
      </c>
      <c r="G35" s="26" t="s">
        <v>67</v>
      </c>
      <c r="H35" s="37" t="s">
        <v>32</v>
      </c>
      <c r="I35" s="37" t="s">
        <v>56</v>
      </c>
      <c r="J35" s="26" t="s">
        <v>57</v>
      </c>
      <c r="K35" s="43" t="s">
        <v>65</v>
      </c>
      <c r="L35" s="44"/>
      <c r="M35" s="44"/>
      <c r="N35" s="44" t="n">
        <v>50000</v>
      </c>
      <c r="O35" s="53" t="n">
        <f aca="false">L35+M35+N35</f>
        <v>50000</v>
      </c>
      <c r="P35" s="57"/>
    </row>
    <row r="36" s="49" customFormat="true" ht="16.7" hidden="false" customHeight="true" outlineLevel="0" collapsed="false">
      <c r="B36" s="42" t="s">
        <v>51</v>
      </c>
      <c r="C36" s="31" t="s">
        <v>52</v>
      </c>
      <c r="D36" s="37" t="s">
        <v>28</v>
      </c>
      <c r="E36" s="37" t="s">
        <v>68</v>
      </c>
      <c r="F36" s="37" t="s">
        <v>30</v>
      </c>
      <c r="G36" s="26" t="s">
        <v>69</v>
      </c>
      <c r="H36" s="37" t="s">
        <v>32</v>
      </c>
      <c r="I36" s="43" t="s">
        <v>56</v>
      </c>
      <c r="J36" s="26" t="s">
        <v>57</v>
      </c>
      <c r="K36" s="43" t="s">
        <v>65</v>
      </c>
      <c r="L36" s="44"/>
      <c r="M36" s="44"/>
      <c r="N36" s="44" t="n">
        <v>50000</v>
      </c>
      <c r="O36" s="53" t="n">
        <f aca="false">L36+M36+N36</f>
        <v>50000</v>
      </c>
      <c r="P36" s="58"/>
    </row>
    <row r="37" customFormat="false" ht="16.7" hidden="false" customHeight="true" outlineLevel="0" collapsed="false">
      <c r="A37" s="49"/>
      <c r="B37" s="42" t="s">
        <v>51</v>
      </c>
      <c r="C37" s="31" t="s">
        <v>52</v>
      </c>
      <c r="D37" s="37" t="s">
        <v>28</v>
      </c>
      <c r="E37" s="37" t="s">
        <v>70</v>
      </c>
      <c r="F37" s="37" t="s">
        <v>30</v>
      </c>
      <c r="G37" s="26" t="s">
        <v>71</v>
      </c>
      <c r="H37" s="37" t="s">
        <v>32</v>
      </c>
      <c r="I37" s="37" t="s">
        <v>56</v>
      </c>
      <c r="J37" s="26" t="s">
        <v>57</v>
      </c>
      <c r="K37" s="43" t="s">
        <v>35</v>
      </c>
      <c r="L37" s="44"/>
      <c r="M37" s="44"/>
      <c r="N37" s="44" t="n">
        <v>8000000</v>
      </c>
      <c r="O37" s="53" t="n">
        <f aca="false">L37+M37+N37</f>
        <v>8000000</v>
      </c>
      <c r="P37" s="58"/>
    </row>
    <row r="38" customFormat="false" ht="16.7" hidden="false" customHeight="true" outlineLevel="0" collapsed="false">
      <c r="A38" s="49"/>
      <c r="B38" s="24" t="s">
        <v>51</v>
      </c>
      <c r="C38" s="26" t="s">
        <v>52</v>
      </c>
      <c r="D38" s="24" t="s">
        <v>28</v>
      </c>
      <c r="E38" s="24" t="s">
        <v>53</v>
      </c>
      <c r="F38" s="24" t="s">
        <v>30</v>
      </c>
      <c r="G38" s="25" t="s">
        <v>31</v>
      </c>
      <c r="H38" s="37" t="s">
        <v>32</v>
      </c>
      <c r="I38" s="37" t="s">
        <v>54</v>
      </c>
      <c r="J38" s="26" t="s">
        <v>55</v>
      </c>
      <c r="K38" s="43" t="s">
        <v>35</v>
      </c>
      <c r="L38" s="44" t="n">
        <v>50000</v>
      </c>
      <c r="M38" s="44"/>
      <c r="N38" s="44"/>
      <c r="O38" s="53" t="n">
        <f aca="false">L38+M38+N38</f>
        <v>50000</v>
      </c>
      <c r="P38" s="58"/>
    </row>
    <row r="39" customFormat="false" ht="16.7" hidden="false" customHeight="true" outlineLevel="0" collapsed="false">
      <c r="A39" s="49"/>
      <c r="B39" s="24" t="s">
        <v>51</v>
      </c>
      <c r="C39" s="26" t="s">
        <v>52</v>
      </c>
      <c r="D39" s="24" t="s">
        <v>28</v>
      </c>
      <c r="E39" s="24" t="s">
        <v>53</v>
      </c>
      <c r="F39" s="24" t="s">
        <v>30</v>
      </c>
      <c r="G39" s="25" t="s">
        <v>31</v>
      </c>
      <c r="H39" s="37" t="s">
        <v>32</v>
      </c>
      <c r="I39" s="37" t="s">
        <v>54</v>
      </c>
      <c r="J39" s="26" t="s">
        <v>55</v>
      </c>
      <c r="K39" s="43" t="s">
        <v>65</v>
      </c>
      <c r="L39" s="44" t="n">
        <v>100000</v>
      </c>
      <c r="M39" s="44"/>
      <c r="N39" s="44"/>
      <c r="O39" s="53" t="n">
        <f aca="false">L39+M39+N39</f>
        <v>100000</v>
      </c>
      <c r="P39" s="58"/>
    </row>
    <row r="40" customFormat="false" ht="16.7" hidden="false" customHeight="true" outlineLevel="0" collapsed="false">
      <c r="A40" s="49"/>
      <c r="B40" s="24" t="s">
        <v>51</v>
      </c>
      <c r="C40" s="26" t="s">
        <v>52</v>
      </c>
      <c r="D40" s="24" t="s">
        <v>28</v>
      </c>
      <c r="E40" s="24" t="s">
        <v>53</v>
      </c>
      <c r="F40" s="24" t="s">
        <v>30</v>
      </c>
      <c r="G40" s="25" t="s">
        <v>31</v>
      </c>
      <c r="H40" s="37" t="s">
        <v>32</v>
      </c>
      <c r="I40" s="37" t="s">
        <v>56</v>
      </c>
      <c r="J40" s="26" t="s">
        <v>57</v>
      </c>
      <c r="K40" s="43" t="s">
        <v>35</v>
      </c>
      <c r="L40" s="44" t="n">
        <v>29244000</v>
      </c>
      <c r="M40" s="44"/>
      <c r="N40" s="44"/>
      <c r="O40" s="53" t="n">
        <f aca="false">L40+M40+N40</f>
        <v>29244000</v>
      </c>
      <c r="P40" s="58"/>
    </row>
    <row r="41" customFormat="false" ht="16.7" hidden="false" customHeight="true" outlineLevel="0" collapsed="false">
      <c r="A41" s="49"/>
      <c r="B41" s="24" t="s">
        <v>51</v>
      </c>
      <c r="C41" s="26" t="s">
        <v>52</v>
      </c>
      <c r="D41" s="24" t="s">
        <v>28</v>
      </c>
      <c r="E41" s="24" t="s">
        <v>53</v>
      </c>
      <c r="F41" s="24" t="s">
        <v>30</v>
      </c>
      <c r="G41" s="25" t="s">
        <v>31</v>
      </c>
      <c r="H41" s="37" t="s">
        <v>32</v>
      </c>
      <c r="I41" s="37" t="s">
        <v>56</v>
      </c>
      <c r="J41" s="26" t="s">
        <v>57</v>
      </c>
      <c r="K41" s="43" t="s">
        <v>65</v>
      </c>
      <c r="L41" s="44" t="n">
        <v>250000</v>
      </c>
      <c r="M41" s="44"/>
      <c r="N41" s="44"/>
      <c r="O41" s="53" t="n">
        <f aca="false">L41+M41+N41</f>
        <v>250000</v>
      </c>
      <c r="P41" s="58"/>
    </row>
    <row r="42" customFormat="false" ht="16.7" hidden="false" customHeight="true" outlineLevel="0" collapsed="false">
      <c r="A42" s="49"/>
      <c r="B42" s="24" t="s">
        <v>51</v>
      </c>
      <c r="C42" s="26" t="s">
        <v>52</v>
      </c>
      <c r="D42" s="24" t="s">
        <v>38</v>
      </c>
      <c r="E42" s="26" t="s">
        <v>59</v>
      </c>
      <c r="F42" s="26" t="s">
        <v>40</v>
      </c>
      <c r="G42" s="26" t="s">
        <v>60</v>
      </c>
      <c r="H42" s="26" t="s">
        <v>32</v>
      </c>
      <c r="I42" s="37" t="s">
        <v>54</v>
      </c>
      <c r="J42" s="26" t="s">
        <v>55</v>
      </c>
      <c r="K42" s="43" t="s">
        <v>35</v>
      </c>
      <c r="L42" s="44"/>
      <c r="M42" s="44"/>
      <c r="N42" s="51" t="n">
        <v>3688300</v>
      </c>
      <c r="O42" s="53" t="n">
        <f aca="false">L42+M42+N42</f>
        <v>3688300</v>
      </c>
      <c r="P42" s="58"/>
    </row>
    <row r="43" customFormat="false" ht="16.7" hidden="false" customHeight="true" outlineLevel="0" collapsed="false">
      <c r="A43" s="49"/>
      <c r="B43" s="24" t="s">
        <v>51</v>
      </c>
      <c r="C43" s="26" t="s">
        <v>52</v>
      </c>
      <c r="D43" s="24" t="s">
        <v>38</v>
      </c>
      <c r="E43" s="26" t="s">
        <v>59</v>
      </c>
      <c r="F43" s="26" t="s">
        <v>40</v>
      </c>
      <c r="G43" s="26" t="s">
        <v>60</v>
      </c>
      <c r="H43" s="26" t="s">
        <v>32</v>
      </c>
      <c r="I43" s="37" t="s">
        <v>56</v>
      </c>
      <c r="J43" s="26" t="s">
        <v>57</v>
      </c>
      <c r="K43" s="43" t="s">
        <v>35</v>
      </c>
      <c r="L43" s="44"/>
      <c r="M43" s="44"/>
      <c r="N43" s="51" t="n">
        <v>24400000</v>
      </c>
      <c r="O43" s="53" t="n">
        <f aca="false">L43+M43+N43</f>
        <v>24400000</v>
      </c>
      <c r="P43" s="58"/>
    </row>
    <row r="44" customFormat="false" ht="16.7" hidden="false" customHeight="true" outlineLevel="0" collapsed="false">
      <c r="A44" s="49"/>
      <c r="B44" s="42" t="s">
        <v>51</v>
      </c>
      <c r="C44" s="31" t="s">
        <v>52</v>
      </c>
      <c r="D44" s="37" t="s">
        <v>38</v>
      </c>
      <c r="E44" s="37" t="s">
        <v>72</v>
      </c>
      <c r="F44" s="37" t="s">
        <v>30</v>
      </c>
      <c r="G44" s="26" t="s">
        <v>73</v>
      </c>
      <c r="H44" s="37" t="s">
        <v>32</v>
      </c>
      <c r="I44" s="37" t="s">
        <v>56</v>
      </c>
      <c r="J44" s="26" t="s">
        <v>57</v>
      </c>
      <c r="K44" s="43" t="s">
        <v>65</v>
      </c>
      <c r="L44" s="44"/>
      <c r="M44" s="44"/>
      <c r="N44" s="44" t="n">
        <v>2500000</v>
      </c>
      <c r="O44" s="53" t="n">
        <f aca="false">L44+M44+N44</f>
        <v>2500000</v>
      </c>
      <c r="P44" s="58"/>
    </row>
    <row r="45" customFormat="false" ht="16.7" hidden="false" customHeight="true" outlineLevel="0" collapsed="false">
      <c r="A45" s="49"/>
      <c r="B45" s="24" t="s">
        <v>51</v>
      </c>
      <c r="C45" s="26" t="s">
        <v>52</v>
      </c>
      <c r="D45" s="24" t="s">
        <v>28</v>
      </c>
      <c r="E45" s="24" t="s">
        <v>58</v>
      </c>
      <c r="F45" s="24" t="s">
        <v>30</v>
      </c>
      <c r="G45" s="25" t="s">
        <v>37</v>
      </c>
      <c r="H45" s="37" t="s">
        <v>32</v>
      </c>
      <c r="I45" s="37" t="s">
        <v>56</v>
      </c>
      <c r="J45" s="26" t="s">
        <v>57</v>
      </c>
      <c r="K45" s="43" t="s">
        <v>35</v>
      </c>
      <c r="L45" s="44"/>
      <c r="M45" s="44" t="n">
        <v>504000</v>
      </c>
      <c r="N45" s="44"/>
      <c r="O45" s="53" t="n">
        <f aca="false">L45+M45+N45</f>
        <v>504000</v>
      </c>
      <c r="P45" s="58"/>
    </row>
    <row r="46" customFormat="false" ht="16.7" hidden="false" customHeight="true" outlineLevel="0" collapsed="false">
      <c r="A46" s="49"/>
      <c r="B46" s="24" t="s">
        <v>51</v>
      </c>
      <c r="C46" s="26" t="s">
        <v>52</v>
      </c>
      <c r="D46" s="24" t="s">
        <v>28</v>
      </c>
      <c r="E46" s="24" t="s">
        <v>58</v>
      </c>
      <c r="F46" s="24" t="s">
        <v>30</v>
      </c>
      <c r="G46" s="25" t="s">
        <v>37</v>
      </c>
      <c r="H46" s="37" t="s">
        <v>32</v>
      </c>
      <c r="I46" s="37" t="s">
        <v>56</v>
      </c>
      <c r="J46" s="26" t="s">
        <v>57</v>
      </c>
      <c r="K46" s="43" t="s">
        <v>65</v>
      </c>
      <c r="L46" s="44"/>
      <c r="M46" s="44" t="n">
        <v>300000</v>
      </c>
      <c r="N46" s="44"/>
      <c r="O46" s="53" t="n">
        <f aca="false">L46+M46+N46</f>
        <v>300000</v>
      </c>
      <c r="P46" s="58"/>
    </row>
    <row r="47" customFormat="false" ht="16.7" hidden="false" customHeight="true" outlineLevel="0" collapsed="false">
      <c r="A47" s="49"/>
      <c r="B47" s="42" t="s">
        <v>51</v>
      </c>
      <c r="C47" s="31" t="s">
        <v>52</v>
      </c>
      <c r="D47" s="37" t="s">
        <v>42</v>
      </c>
      <c r="E47" s="24" t="s">
        <v>74</v>
      </c>
      <c r="F47" s="37" t="s">
        <v>30</v>
      </c>
      <c r="G47" s="26" t="s">
        <v>44</v>
      </c>
      <c r="H47" s="37" t="s">
        <v>32</v>
      </c>
      <c r="I47" s="37" t="s">
        <v>54</v>
      </c>
      <c r="J47" s="26" t="s">
        <v>55</v>
      </c>
      <c r="K47" s="43" t="s">
        <v>35</v>
      </c>
      <c r="L47" s="44"/>
      <c r="M47" s="44"/>
      <c r="N47" s="44" t="n">
        <v>1250000</v>
      </c>
      <c r="O47" s="53" t="n">
        <f aca="false">L47+M47+N47</f>
        <v>1250000</v>
      </c>
      <c r="P47" s="58"/>
    </row>
    <row r="48" customFormat="false" ht="16.7" hidden="false" customHeight="true" outlineLevel="0" collapsed="false">
      <c r="A48" s="49"/>
      <c r="B48" s="42" t="s">
        <v>51</v>
      </c>
      <c r="C48" s="31" t="s">
        <v>52</v>
      </c>
      <c r="D48" s="37" t="s">
        <v>42</v>
      </c>
      <c r="E48" s="24" t="s">
        <v>74</v>
      </c>
      <c r="F48" s="37" t="s">
        <v>30</v>
      </c>
      <c r="G48" s="26" t="s">
        <v>44</v>
      </c>
      <c r="H48" s="37" t="s">
        <v>32</v>
      </c>
      <c r="I48" s="37" t="s">
        <v>54</v>
      </c>
      <c r="J48" s="26" t="s">
        <v>55</v>
      </c>
      <c r="K48" s="43" t="s">
        <v>65</v>
      </c>
      <c r="L48" s="44"/>
      <c r="M48" s="44"/>
      <c r="N48" s="44" t="n">
        <v>300000</v>
      </c>
      <c r="O48" s="53" t="n">
        <f aca="false">L48+M48+N48</f>
        <v>300000</v>
      </c>
      <c r="P48" s="58"/>
    </row>
    <row r="49" customFormat="false" ht="16.7" hidden="false" customHeight="true" outlineLevel="0" collapsed="false">
      <c r="A49" s="49"/>
      <c r="B49" s="42" t="s">
        <v>51</v>
      </c>
      <c r="C49" s="31" t="s">
        <v>52</v>
      </c>
      <c r="D49" s="37" t="s">
        <v>75</v>
      </c>
      <c r="E49" s="24" t="s">
        <v>76</v>
      </c>
      <c r="F49" s="37" t="s">
        <v>30</v>
      </c>
      <c r="G49" s="26" t="s">
        <v>77</v>
      </c>
      <c r="H49" s="37" t="s">
        <v>32</v>
      </c>
      <c r="I49" s="37" t="s">
        <v>54</v>
      </c>
      <c r="J49" s="26" t="s">
        <v>55</v>
      </c>
      <c r="K49" s="43" t="s">
        <v>35</v>
      </c>
      <c r="L49" s="44"/>
      <c r="M49" s="44"/>
      <c r="N49" s="44" t="n">
        <v>1800000</v>
      </c>
      <c r="O49" s="53" t="n">
        <f aca="false">L49+M49+N49</f>
        <v>1800000</v>
      </c>
      <c r="P49" s="58"/>
    </row>
    <row r="50" customFormat="false" ht="16.7" hidden="false" customHeight="true" outlineLevel="0" collapsed="false">
      <c r="A50" s="49"/>
      <c r="B50" s="42" t="s">
        <v>51</v>
      </c>
      <c r="C50" s="31" t="s">
        <v>52</v>
      </c>
      <c r="D50" s="37" t="s">
        <v>75</v>
      </c>
      <c r="E50" s="24" t="s">
        <v>76</v>
      </c>
      <c r="F50" s="37" t="s">
        <v>30</v>
      </c>
      <c r="G50" s="26" t="s">
        <v>77</v>
      </c>
      <c r="H50" s="37" t="s">
        <v>32</v>
      </c>
      <c r="I50" s="37" t="s">
        <v>54</v>
      </c>
      <c r="J50" s="26" t="s">
        <v>55</v>
      </c>
      <c r="K50" s="43" t="s">
        <v>65</v>
      </c>
      <c r="L50" s="44"/>
      <c r="M50" s="44"/>
      <c r="N50" s="44" t="n">
        <v>800000</v>
      </c>
      <c r="O50" s="53" t="n">
        <f aca="false">L50+M50+N50</f>
        <v>800000</v>
      </c>
      <c r="P50" s="58"/>
    </row>
    <row r="51" customFormat="false" ht="16.7" hidden="false" customHeight="true" outlineLevel="0" collapsed="false">
      <c r="A51" s="49"/>
      <c r="B51" s="42" t="s">
        <v>51</v>
      </c>
      <c r="C51" s="31" t="s">
        <v>52</v>
      </c>
      <c r="D51" s="37" t="s">
        <v>75</v>
      </c>
      <c r="E51" s="24" t="s">
        <v>76</v>
      </c>
      <c r="F51" s="37" t="s">
        <v>30</v>
      </c>
      <c r="G51" s="26" t="s">
        <v>77</v>
      </c>
      <c r="H51" s="37" t="s">
        <v>32</v>
      </c>
      <c r="I51" s="37" t="s">
        <v>56</v>
      </c>
      <c r="J51" s="26" t="s">
        <v>57</v>
      </c>
      <c r="K51" s="43" t="s">
        <v>35</v>
      </c>
      <c r="L51" s="44"/>
      <c r="M51" s="44"/>
      <c r="N51" s="44" t="n">
        <v>3600000</v>
      </c>
      <c r="O51" s="53" t="n">
        <f aca="false">L51+M51+N51</f>
        <v>3600000</v>
      </c>
      <c r="P51" s="58"/>
    </row>
    <row r="52" customFormat="false" ht="16.7" hidden="false" customHeight="true" outlineLevel="0" collapsed="false">
      <c r="A52" s="49"/>
      <c r="B52" s="42" t="s">
        <v>51</v>
      </c>
      <c r="C52" s="31" t="s">
        <v>52</v>
      </c>
      <c r="D52" s="37" t="s">
        <v>75</v>
      </c>
      <c r="E52" s="24" t="s">
        <v>76</v>
      </c>
      <c r="F52" s="37" t="s">
        <v>30</v>
      </c>
      <c r="G52" s="26" t="s">
        <v>77</v>
      </c>
      <c r="H52" s="37" t="s">
        <v>32</v>
      </c>
      <c r="I52" s="37" t="s">
        <v>56</v>
      </c>
      <c r="J52" s="26" t="s">
        <v>57</v>
      </c>
      <c r="K52" s="43" t="s">
        <v>65</v>
      </c>
      <c r="L52" s="44"/>
      <c r="M52" s="44"/>
      <c r="N52" s="44" t="n">
        <v>1800000</v>
      </c>
      <c r="O52" s="53" t="n">
        <f aca="false">L52+M52+N52</f>
        <v>1800000</v>
      </c>
      <c r="P52" s="58"/>
    </row>
    <row r="53" customFormat="false" ht="16.7" hidden="false" customHeight="true" outlineLevel="0" collapsed="false">
      <c r="A53" s="49"/>
      <c r="B53" s="42" t="s">
        <v>51</v>
      </c>
      <c r="C53" s="31" t="s">
        <v>52</v>
      </c>
      <c r="D53" s="37" t="s">
        <v>75</v>
      </c>
      <c r="E53" s="24" t="s">
        <v>78</v>
      </c>
      <c r="F53" s="37" t="s">
        <v>30</v>
      </c>
      <c r="G53" s="26" t="s">
        <v>79</v>
      </c>
      <c r="H53" s="37" t="s">
        <v>32</v>
      </c>
      <c r="I53" s="37" t="s">
        <v>54</v>
      </c>
      <c r="J53" s="26" t="s">
        <v>55</v>
      </c>
      <c r="K53" s="43" t="s">
        <v>35</v>
      </c>
      <c r="L53" s="44"/>
      <c r="M53" s="44"/>
      <c r="N53" s="44" t="n">
        <v>880000</v>
      </c>
      <c r="O53" s="53" t="n">
        <f aca="false">L53+M53+N53</f>
        <v>880000</v>
      </c>
      <c r="P53" s="58"/>
    </row>
    <row r="54" customFormat="false" ht="16.7" hidden="false" customHeight="true" outlineLevel="0" collapsed="false">
      <c r="A54" s="49"/>
      <c r="B54" s="42" t="s">
        <v>51</v>
      </c>
      <c r="C54" s="31" t="s">
        <v>52</v>
      </c>
      <c r="D54" s="37" t="s">
        <v>75</v>
      </c>
      <c r="E54" s="24" t="s">
        <v>78</v>
      </c>
      <c r="F54" s="37" t="s">
        <v>30</v>
      </c>
      <c r="G54" s="26" t="s">
        <v>79</v>
      </c>
      <c r="H54" s="37" t="s">
        <v>32</v>
      </c>
      <c r="I54" s="37" t="s">
        <v>54</v>
      </c>
      <c r="J54" s="26" t="s">
        <v>55</v>
      </c>
      <c r="K54" s="43" t="s">
        <v>65</v>
      </c>
      <c r="L54" s="44"/>
      <c r="M54" s="44"/>
      <c r="N54" s="44" t="n">
        <v>300000</v>
      </c>
      <c r="O54" s="53" t="n">
        <f aca="false">L54+M54+N54</f>
        <v>300000</v>
      </c>
      <c r="P54" s="58"/>
    </row>
    <row r="55" customFormat="false" ht="16.7" hidden="false" customHeight="true" outlineLevel="0" collapsed="false">
      <c r="A55" s="49"/>
      <c r="B55" s="42" t="s">
        <v>51</v>
      </c>
      <c r="C55" s="31" t="s">
        <v>52</v>
      </c>
      <c r="D55" s="37" t="s">
        <v>75</v>
      </c>
      <c r="E55" s="24" t="s">
        <v>78</v>
      </c>
      <c r="F55" s="37" t="s">
        <v>30</v>
      </c>
      <c r="G55" s="26" t="s">
        <v>79</v>
      </c>
      <c r="H55" s="37" t="s">
        <v>32</v>
      </c>
      <c r="I55" s="37" t="s">
        <v>56</v>
      </c>
      <c r="J55" s="26" t="s">
        <v>57</v>
      </c>
      <c r="K55" s="43" t="s">
        <v>35</v>
      </c>
      <c r="L55" s="44"/>
      <c r="M55" s="44"/>
      <c r="N55" s="44" t="n">
        <v>6860000</v>
      </c>
      <c r="O55" s="53" t="n">
        <f aca="false">L55+M55+N55</f>
        <v>6860000</v>
      </c>
      <c r="P55" s="58"/>
    </row>
    <row r="56" customFormat="false" ht="16.7" hidden="false" customHeight="true" outlineLevel="0" collapsed="false">
      <c r="A56" s="49"/>
      <c r="B56" s="42" t="s">
        <v>51</v>
      </c>
      <c r="C56" s="31" t="s">
        <v>52</v>
      </c>
      <c r="D56" s="37" t="s">
        <v>75</v>
      </c>
      <c r="E56" s="24" t="s">
        <v>78</v>
      </c>
      <c r="F56" s="37" t="s">
        <v>30</v>
      </c>
      <c r="G56" s="26" t="s">
        <v>79</v>
      </c>
      <c r="H56" s="37" t="s">
        <v>32</v>
      </c>
      <c r="I56" s="37" t="s">
        <v>56</v>
      </c>
      <c r="J56" s="26" t="s">
        <v>57</v>
      </c>
      <c r="K56" s="43" t="s">
        <v>65</v>
      </c>
      <c r="L56" s="44"/>
      <c r="M56" s="44"/>
      <c r="N56" s="44" t="n">
        <v>360000</v>
      </c>
      <c r="O56" s="53" t="n">
        <f aca="false">L56+M56+N56</f>
        <v>360000</v>
      </c>
      <c r="P56" s="58"/>
    </row>
    <row r="57" customFormat="false" ht="16.7" hidden="false" customHeight="true" outlineLevel="0" collapsed="false">
      <c r="A57" s="49"/>
      <c r="B57" s="42" t="s">
        <v>51</v>
      </c>
      <c r="C57" s="31" t="s">
        <v>52</v>
      </c>
      <c r="D57" s="37" t="s">
        <v>75</v>
      </c>
      <c r="E57" s="24" t="s">
        <v>80</v>
      </c>
      <c r="F57" s="37" t="s">
        <v>30</v>
      </c>
      <c r="G57" s="26" t="s">
        <v>81</v>
      </c>
      <c r="H57" s="37" t="s">
        <v>32</v>
      </c>
      <c r="I57" s="37" t="s">
        <v>56</v>
      </c>
      <c r="J57" s="26" t="s">
        <v>57</v>
      </c>
      <c r="K57" s="43" t="s">
        <v>35</v>
      </c>
      <c r="L57" s="44"/>
      <c r="M57" s="44"/>
      <c r="N57" s="44" t="n">
        <v>600000</v>
      </c>
      <c r="O57" s="53" t="n">
        <f aca="false">L57+M57+N57</f>
        <v>600000</v>
      </c>
      <c r="P57" s="58"/>
    </row>
    <row r="58" customFormat="false" ht="16.7" hidden="false" customHeight="true" outlineLevel="0" collapsed="false">
      <c r="A58" s="49"/>
      <c r="B58" s="42" t="s">
        <v>51</v>
      </c>
      <c r="C58" s="31" t="s">
        <v>52</v>
      </c>
      <c r="D58" s="37" t="s">
        <v>75</v>
      </c>
      <c r="E58" s="24" t="s">
        <v>80</v>
      </c>
      <c r="F58" s="37" t="s">
        <v>30</v>
      </c>
      <c r="G58" s="26" t="s">
        <v>81</v>
      </c>
      <c r="H58" s="37" t="s">
        <v>32</v>
      </c>
      <c r="I58" s="37" t="s">
        <v>56</v>
      </c>
      <c r="J58" s="26" t="s">
        <v>57</v>
      </c>
      <c r="K58" s="43" t="s">
        <v>65</v>
      </c>
      <c r="L58" s="44"/>
      <c r="M58" s="44"/>
      <c r="N58" s="44" t="n">
        <v>1400000</v>
      </c>
      <c r="O58" s="53" t="n">
        <f aca="false">L58+M58+N58</f>
        <v>1400000</v>
      </c>
      <c r="P58" s="58"/>
    </row>
    <row r="59" customFormat="false" ht="16.7" hidden="false" customHeight="true" outlineLevel="0" collapsed="false">
      <c r="A59" s="49"/>
      <c r="B59" s="59" t="s">
        <v>82</v>
      </c>
      <c r="C59" s="59"/>
      <c r="D59" s="59"/>
      <c r="E59" s="59"/>
      <c r="F59" s="59"/>
      <c r="G59" s="59"/>
      <c r="H59" s="59"/>
      <c r="I59" s="59"/>
      <c r="J59" s="59"/>
      <c r="K59" s="59"/>
      <c r="L59" s="60" t="n">
        <f aca="false">SUM(L29:L58)</f>
        <v>33844000</v>
      </c>
      <c r="M59" s="60" t="n">
        <f aca="false">SUM(M29:M58)</f>
        <v>1297000</v>
      </c>
      <c r="N59" s="60" t="n">
        <f aca="false">SUM(N29:N58)</f>
        <v>60770724</v>
      </c>
      <c r="O59" s="60" t="n">
        <f aca="false">SUM(O29:O58)</f>
        <v>95911724</v>
      </c>
      <c r="Q59" s="41"/>
    </row>
    <row r="60" s="64" customFormat="true" ht="16.7" hidden="false" customHeight="true" outlineLevel="0" collapsed="false">
      <c r="A60" s="61"/>
      <c r="B60" s="62" t="s">
        <v>17</v>
      </c>
      <c r="C60" s="62"/>
      <c r="D60" s="62"/>
      <c r="E60" s="62"/>
      <c r="F60" s="62"/>
      <c r="G60" s="62"/>
      <c r="H60" s="62"/>
      <c r="I60" s="62"/>
      <c r="J60" s="62"/>
      <c r="K60" s="62"/>
      <c r="L60" s="63" t="n">
        <f aca="false">L27+L59</f>
        <v>475503700</v>
      </c>
      <c r="M60" s="63" t="n">
        <f aca="false">M27+M59</f>
        <v>79449800</v>
      </c>
      <c r="N60" s="63" t="n">
        <f aca="false">N27+N59</f>
        <v>293858312</v>
      </c>
      <c r="O60" s="63" t="n">
        <f aca="false">O27+O59</f>
        <v>848811812</v>
      </c>
      <c r="P60" s="3"/>
    </row>
    <row r="61" s="65" customFormat="true" ht="16.7" hidden="false" customHeight="true" outlineLevel="0" collapsed="false">
      <c r="C61" s="65" t="s">
        <v>83</v>
      </c>
      <c r="I61" s="5"/>
      <c r="J61" s="5"/>
      <c r="K61" s="5"/>
      <c r="P61" s="66"/>
    </row>
    <row r="62" s="65" customFormat="true" ht="16.7" hidden="false" customHeight="true" outlineLevel="0" collapsed="false">
      <c r="C62" s="65" t="s">
        <v>84</v>
      </c>
      <c r="I62" s="5"/>
      <c r="J62" s="5"/>
      <c r="K62" s="5"/>
      <c r="O62" s="67"/>
      <c r="P62" s="66"/>
    </row>
    <row r="63" customFormat="false" ht="16.7" hidden="false" customHeight="true" outlineLevel="0" collapsed="false">
      <c r="A63" s="65"/>
      <c r="B63" s="65" t="s">
        <v>85</v>
      </c>
      <c r="C63" s="65" t="s">
        <v>86</v>
      </c>
      <c r="I63" s="5"/>
      <c r="J63" s="5"/>
      <c r="K63" s="5"/>
      <c r="O63" s="68"/>
      <c r="P63" s="66"/>
    </row>
  </sheetData>
  <mergeCells count="19">
    <mergeCell ref="B1:O1"/>
    <mergeCell ref="B2:O2"/>
    <mergeCell ref="B3:O3"/>
    <mergeCell ref="B4:O4"/>
    <mergeCell ref="B6:O6"/>
    <mergeCell ref="B8:K8"/>
    <mergeCell ref="L8:O8"/>
    <mergeCell ref="B9:C9"/>
    <mergeCell ref="D9:D10"/>
    <mergeCell ref="E9:E10"/>
    <mergeCell ref="F9:G9"/>
    <mergeCell ref="H9:H10"/>
    <mergeCell ref="I9:J9"/>
    <mergeCell ref="K9:K10"/>
    <mergeCell ref="B11:O11"/>
    <mergeCell ref="B27:K27"/>
    <mergeCell ref="B28:O28"/>
    <mergeCell ref="B59:K59"/>
    <mergeCell ref="B60:K60"/>
  </mergeCells>
  <printOptions headings="false" gridLines="false" gridLinesSet="true" horizontalCentered="false" verticalCentered="false"/>
  <pageMargins left="0.7875" right="0.7875" top="0.7875" bottom="0.886111111111111" header="0.511805555555555" footer="0.511805555555555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888</TotalTime>
  <Application>LibreOffice/7.1.4.2$Windows_X86_64 LibreOffice_project/a529a4fab45b75fefc5b6226684193eb000654f6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2015-08-25T17:54:44Z</dcterms:created>
  <dc:creator>2553</dc:creator>
  <dc:description/>
  <dc:language>pt-BR</dc:language>
  <cp:lastModifiedBy/>
  <cp:lastPrinted>2024-01-16T09:12:02Z</cp:lastPrinted>
  <dcterms:modified xsi:type="dcterms:W3CDTF">2024-01-16T09:13:25Z</dcterms:modified>
  <cp:revision>201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