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<sst xmlns="http://schemas.openxmlformats.org/spreadsheetml/2006/main" count="71" uniqueCount="31">
  <si>
    <t xml:space="preserve">TABELA DE PAGAMENTO DE DIÁRIAS </t>
  </si>
  <si>
    <t xml:space="preserve">Resolução n° 10/2015 de 14/05/2015  e suas alterações, por meio da Resolução nº 31/2024, de 21/08/2024
Portaria GP1 nº.99/2023 de 19/12/2023 que atualiza os valores mensais do Auxílio Saúde e do Auxílio Alimentação</t>
  </si>
  <si>
    <t xml:space="preserve">Lei  8.480 de 07 de dezembro de 2018</t>
  </si>
  <si>
    <t xml:space="preserve">AUXÍLIO ALIMENTAÇÃO</t>
  </si>
  <si>
    <t xml:space="preserve">FORA DO ESTADO </t>
  </si>
  <si>
    <t xml:space="preserve">COM PERNOITE</t>
  </si>
  <si>
    <t xml:space="preserve">RECEBEDOR</t>
  </si>
  <si>
    <t xml:space="preserve">% APLICADO, COM BASE NO ART. 15  </t>
  </si>
  <si>
    <t xml:space="preserve">VALOR(R$)</t>
  </si>
  <si>
    <t xml:space="preserve">DESCONTO(R$)</t>
  </si>
  <si>
    <t xml:space="preserve">A RECEBER(R$)</t>
  </si>
  <si>
    <t xml:space="preserve">Desembargador(a)</t>
  </si>
  <si>
    <t xml:space="preserve">Juiz(a)</t>
  </si>
  <si>
    <t xml:space="preserve">Servidor(a)</t>
  </si>
  <si>
    <t xml:space="preserve">Servidor(a) com assistência direta a Desembargador(a)</t>
  </si>
  <si>
    <t xml:space="preserve">Até 80%(oitenta por cento) da diária do Desembargador(a)</t>
  </si>
  <si>
    <t xml:space="preserve">Servidor(a) com assistência direta a Juiz(a)</t>
  </si>
  <si>
    <t xml:space="preserve">Até 80%(oitenta por cento) da diária do Juiz(a)</t>
  </si>
  <si>
    <t xml:space="preserve">Servidor(a) com acompanhamento em tempo integral e hospedagem em mesmo local que o(a) Desembargador(a)</t>
  </si>
  <si>
    <t xml:space="preserve">Até 90%(oitenta por cento) da diária do Desembargador(a)</t>
  </si>
  <si>
    <t xml:space="preserve">Servidor(a) com acompanhamento em tempo integral e hospedagem em mesmo local que o(a) Juiz(a)</t>
  </si>
  <si>
    <t xml:space="preserve">Até 90%(oitenta por cento) da diária do Juiz(a)</t>
  </si>
  <si>
    <t xml:space="preserve"> SEM PERNOITE</t>
  </si>
  <si>
    <t xml:space="preserve">Servidor com assistência direta a Desembargador(a)</t>
  </si>
  <si>
    <t xml:space="preserve">Servidor com assistência direta a Juiz(a)</t>
  </si>
  <si>
    <t xml:space="preserve">DENTRO DO ESTADO</t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</si>
  <si>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</si>
  <si>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</si>
  <si>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21/08/2024</t>
  </si>
  <si>
    <t xml:space="preserve">MÁRCIA MARTINS CARDOSO DE SOUZA</t>
  </si>
  <si>
    <t xml:space="preserve">SECRETÁRIA DE FINANÇAS E ORÇAMENTO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</si>
</sst>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"/>
        <bgColor rgb="FFFF8080"/>
      </patternFill>
    </fill>
    <fill>
      <patternFill patternType="solid">
        <fgColor rgb="FFDDDDDD"/>
        <bgColor rgb="FFCCFFCC"/>
      </patternFill>
    </fill>
    <fill>
      <patternFill patternType="solid">
        <fgColor theme="5" tint="0.5999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19F9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48"/>
  <sheetViews>
    <sheetView showFormulas="false" showGridLines="true" showRowColHeaders="true" showZeros="true" rightToLeft="false" tabSelected="true" showOutlineSymbols="true" defaultGridColor="true" view="normal" topLeftCell="A25" colorId="64" zoomScale="120" zoomScaleNormal="120" zoomScalePageLayoutView="100" workbookViewId="0">
      <selection pane="topLeft" activeCell="E14" activeCellId="0" sqref="E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5.81"/>
    <col collapsed="false" customWidth="true" hidden="false" outlineLevel="0" max="2" min="2" style="1" width="24.92"/>
    <col collapsed="false" customWidth="true" hidden="false" outlineLevel="0" max="3" min="3" style="1" width="17.04"/>
    <col collapsed="false" customWidth="true" hidden="false" outlineLevel="0" max="4" min="4" style="1" width="16.92"/>
    <col collapsed="false" customWidth="true" hidden="false" outlineLevel="0" max="5" min="5" style="1" width="16.34"/>
  </cols>
  <sheetData>
    <row r="2" customFormat="false" ht="15.65" hidden="false" customHeight="true" outlineLevel="0" collapsed="false">
      <c r="A2" s="2" t="s">
        <v>0</v>
      </c>
      <c r="B2" s="2"/>
      <c r="C2" s="2"/>
      <c r="D2" s="2"/>
      <c r="E2" s="2"/>
    </row>
    <row r="3" customFormat="false" ht="42.9" hidden="false" customHeight="true" outlineLevel="0" collapsed="false">
      <c r="A3" s="3" t="s">
        <v>1</v>
      </c>
      <c r="B3" s="3"/>
      <c r="C3" s="3"/>
      <c r="D3" s="3"/>
      <c r="E3" s="3"/>
    </row>
    <row r="4" customFormat="false" ht="13.8" hidden="false" customHeight="false" outlineLevel="0" collapsed="false">
      <c r="A4" s="4" t="s">
        <v>2</v>
      </c>
      <c r="B4" s="4"/>
      <c r="C4" s="4"/>
      <c r="D4" s="4" t="s">
        <v>3</v>
      </c>
      <c r="E4" s="4"/>
    </row>
    <row r="5" customFormat="false" ht="15" hidden="false" customHeight="false" outlineLevel="0" collapsed="false">
      <c r="A5" s="4"/>
      <c r="B5" s="4"/>
      <c r="C5" s="4"/>
      <c r="D5" s="5" t="n">
        <v>1351.5</v>
      </c>
      <c r="E5" s="5"/>
    </row>
    <row r="6" customFormat="false" ht="36.05" hidden="false" customHeight="true" outlineLevel="0" collapsed="false">
      <c r="A6" s="6" t="s">
        <v>4</v>
      </c>
      <c r="B6" s="6"/>
      <c r="C6" s="6"/>
      <c r="D6" s="6"/>
      <c r="E6" s="6"/>
    </row>
    <row r="7" customFormat="false" ht="32.3" hidden="false" customHeight="true" outlineLevel="0" collapsed="false">
      <c r="A7" s="6" t="s">
        <v>5</v>
      </c>
      <c r="B7" s="6"/>
      <c r="C7" s="6"/>
      <c r="D7" s="6"/>
      <c r="E7" s="6"/>
    </row>
    <row r="8" customFormat="false" ht="29.85" hidden="false" customHeight="false" outlineLevel="0" collapsed="false">
      <c r="A8" s="7" t="s">
        <v>6</v>
      </c>
      <c r="B8" s="7" t="s">
        <v>7</v>
      </c>
      <c r="C8" s="7" t="s">
        <v>8</v>
      </c>
      <c r="D8" s="7" t="s">
        <v>9</v>
      </c>
      <c r="E8" s="7" t="s">
        <v>10</v>
      </c>
    </row>
    <row r="9" customFormat="false" ht="15" hidden="false" customHeight="false" outlineLevel="0" collapsed="false">
      <c r="A9" s="8" t="s">
        <v>11</v>
      </c>
      <c r="B9" s="8"/>
      <c r="C9" s="9" t="n">
        <v>1323.92</v>
      </c>
      <c r="D9" s="5" t="n">
        <f aca="false">D5/30</f>
        <v>45.05</v>
      </c>
      <c r="E9" s="10" t="n">
        <f aca="false">C9-D9</f>
        <v>1278.87</v>
      </c>
    </row>
    <row r="10" customFormat="false" ht="15" hidden="false" customHeight="false" outlineLevel="0" collapsed="false">
      <c r="A10" s="8" t="s">
        <v>12</v>
      </c>
      <c r="B10" s="8"/>
      <c r="C10" s="9" t="n">
        <f aca="false">0.95*C9</f>
        <v>1257.724</v>
      </c>
      <c r="D10" s="5"/>
      <c r="E10" s="10" t="n">
        <f aca="false">C10-D9</f>
        <v>1212.674</v>
      </c>
    </row>
    <row r="11" customFormat="false" ht="15" hidden="false" customHeight="false" outlineLevel="0" collapsed="false">
      <c r="A11" s="8" t="s">
        <v>13</v>
      </c>
      <c r="B11" s="8"/>
      <c r="C11" s="9" t="n">
        <f aca="false">0.67*C9</f>
        <v>887.0264</v>
      </c>
      <c r="D11" s="5"/>
      <c r="E11" s="10" t="n">
        <f aca="false">C11-D9</f>
        <v>841.9764</v>
      </c>
    </row>
    <row r="12" customFormat="false" ht="54.1" hidden="false" customHeight="true" outlineLevel="0" collapsed="false">
      <c r="A12" s="11" t="s">
        <v>14</v>
      </c>
      <c r="B12" s="11" t="s">
        <v>15</v>
      </c>
      <c r="C12" s="9" t="n">
        <f aca="false">C9*0.8</f>
        <v>1059.136</v>
      </c>
      <c r="D12" s="5"/>
      <c r="E12" s="10" t="n">
        <f aca="false">C12-D9</f>
        <v>1014.086</v>
      </c>
    </row>
    <row r="13" customFormat="false" ht="54.1" hidden="false" customHeight="true" outlineLevel="0" collapsed="false">
      <c r="A13" s="11" t="s">
        <v>16</v>
      </c>
      <c r="B13" s="11" t="s">
        <v>17</v>
      </c>
      <c r="C13" s="9" t="n">
        <f aca="false">C10*0.8</f>
        <v>1006.1792</v>
      </c>
      <c r="D13" s="5"/>
      <c r="E13" s="10" t="n">
        <f aca="false">C13-D9</f>
        <v>961.1292</v>
      </c>
    </row>
    <row r="14" customFormat="false" ht="54.1" hidden="false" customHeight="true" outlineLevel="0" collapsed="false">
      <c r="A14" s="11" t="s">
        <v>18</v>
      </c>
      <c r="B14" s="11" t="s">
        <v>19</v>
      </c>
      <c r="C14" s="9" t="n">
        <f aca="false">C9*0.9</f>
        <v>1191.528</v>
      </c>
      <c r="D14" s="5"/>
      <c r="E14" s="10" t="n">
        <f aca="false">C14-D9</f>
        <v>1146.478</v>
      </c>
    </row>
    <row r="15" customFormat="false" ht="54.1" hidden="false" customHeight="true" outlineLevel="0" collapsed="false">
      <c r="A15" s="11" t="s">
        <v>20</v>
      </c>
      <c r="B15" s="11" t="s">
        <v>21</v>
      </c>
      <c r="C15" s="9" t="n">
        <f aca="false">C10*0.9</f>
        <v>1131.9516</v>
      </c>
      <c r="D15" s="5"/>
      <c r="E15" s="10" t="n">
        <f aca="false">C15-D9</f>
        <v>1086.9016</v>
      </c>
    </row>
    <row r="16" customFormat="false" ht="32.95" hidden="false" customHeight="true" outlineLevel="0" collapsed="false">
      <c r="A16" s="12" t="s">
        <v>22</v>
      </c>
      <c r="B16" s="12"/>
      <c r="C16" s="12"/>
      <c r="D16" s="12"/>
      <c r="E16" s="12"/>
    </row>
    <row r="17" customFormat="false" ht="29.85" hidden="false" customHeight="false" outlineLevel="0" collapsed="false">
      <c r="A17" s="7" t="s">
        <v>6</v>
      </c>
      <c r="B17" s="7" t="s">
        <v>7</v>
      </c>
      <c r="C17" s="7" t="s">
        <v>8</v>
      </c>
      <c r="D17" s="7" t="s">
        <v>9</v>
      </c>
      <c r="E17" s="7" t="s">
        <v>10</v>
      </c>
    </row>
    <row r="18" customFormat="false" ht="15" hidden="false" customHeight="false" outlineLevel="0" collapsed="false">
      <c r="A18" s="13" t="s">
        <v>11</v>
      </c>
      <c r="B18" s="13"/>
      <c r="C18" s="14" t="n">
        <f aca="false">C9/2</f>
        <v>661.96</v>
      </c>
      <c r="D18" s="5" t="n">
        <f aca="false">D9/2</f>
        <v>22.525</v>
      </c>
      <c r="E18" s="15" t="n">
        <f aca="false">C18-D18</f>
        <v>639.435</v>
      </c>
    </row>
    <row r="19" customFormat="false" ht="15" hidden="false" customHeight="false" outlineLevel="0" collapsed="false">
      <c r="A19" s="13" t="s">
        <v>12</v>
      </c>
      <c r="B19" s="13"/>
      <c r="C19" s="14" t="n">
        <f aca="false">C10/2</f>
        <v>628.862</v>
      </c>
      <c r="D19" s="5"/>
      <c r="E19" s="15" t="n">
        <f aca="false">C19-D18</f>
        <v>606.337</v>
      </c>
    </row>
    <row r="20" customFormat="false" ht="15" hidden="false" customHeight="false" outlineLevel="0" collapsed="false">
      <c r="A20" s="13" t="s">
        <v>13</v>
      </c>
      <c r="B20" s="13"/>
      <c r="C20" s="14" t="n">
        <f aca="false">C11/2</f>
        <v>443.5132</v>
      </c>
      <c r="D20" s="5"/>
      <c r="E20" s="15" t="n">
        <f aca="false">C20-D18</f>
        <v>420.9882</v>
      </c>
    </row>
    <row r="21" customFormat="false" ht="56.55" hidden="false" customHeight="true" outlineLevel="0" collapsed="false">
      <c r="A21" s="16" t="s">
        <v>23</v>
      </c>
      <c r="B21" s="16" t="s">
        <v>15</v>
      </c>
      <c r="C21" s="14" t="n">
        <f aca="false">C18*0.8</f>
        <v>529.568</v>
      </c>
      <c r="D21" s="5"/>
      <c r="E21" s="15" t="n">
        <f aca="false">C21-D18</f>
        <v>507.043</v>
      </c>
    </row>
    <row r="22" customFormat="false" ht="56.55" hidden="false" customHeight="true" outlineLevel="0" collapsed="false">
      <c r="A22" s="16" t="s">
        <v>24</v>
      </c>
      <c r="B22" s="16" t="s">
        <v>17</v>
      </c>
      <c r="C22" s="14" t="n">
        <f aca="false">C19*0.8</f>
        <v>503.0896</v>
      </c>
      <c r="D22" s="5"/>
      <c r="E22" s="15" t="n">
        <f aca="false">C22-D18</f>
        <v>480.5646</v>
      </c>
    </row>
    <row r="23" customFormat="false" ht="31.05" hidden="false" customHeight="true" outlineLevel="0" collapsed="false">
      <c r="A23" s="17" t="s">
        <v>25</v>
      </c>
      <c r="B23" s="17"/>
      <c r="C23" s="17"/>
      <c r="D23" s="17"/>
      <c r="E23" s="17"/>
    </row>
    <row r="24" customFormat="false" ht="34.2" hidden="false" customHeight="true" outlineLevel="0" collapsed="false">
      <c r="A24" s="17" t="s">
        <v>5</v>
      </c>
      <c r="B24" s="17"/>
      <c r="C24" s="17"/>
      <c r="D24" s="17"/>
      <c r="E24" s="17"/>
    </row>
    <row r="25" customFormat="false" ht="38.55" hidden="false" customHeight="true" outlineLevel="0" collapsed="false">
      <c r="A25" s="7" t="s">
        <v>6</v>
      </c>
      <c r="B25" s="7" t="s">
        <v>7</v>
      </c>
      <c r="C25" s="7" t="s">
        <v>8</v>
      </c>
      <c r="D25" s="7" t="s">
        <v>9</v>
      </c>
      <c r="E25" s="7" t="s">
        <v>10</v>
      </c>
    </row>
    <row r="26" customFormat="false" ht="15" hidden="false" customHeight="true" outlineLevel="0" collapsed="false">
      <c r="A26" s="13" t="s">
        <v>11</v>
      </c>
      <c r="B26" s="8"/>
      <c r="C26" s="9" t="n">
        <v>266.11</v>
      </c>
      <c r="D26" s="5" t="n">
        <f aca="false">D5/30</f>
        <v>45.05</v>
      </c>
      <c r="E26" s="10" t="n">
        <f aca="false">C26-D26</f>
        <v>221.06</v>
      </c>
    </row>
    <row r="27" customFormat="false" ht="15" hidden="false" customHeight="false" outlineLevel="0" collapsed="false">
      <c r="A27" s="13" t="s">
        <v>12</v>
      </c>
      <c r="B27" s="8"/>
      <c r="C27" s="9" t="n">
        <f aca="false">C26*0.95</f>
        <v>252.8045</v>
      </c>
      <c r="D27" s="5"/>
      <c r="E27" s="10" t="n">
        <f aca="false">C27-D26</f>
        <v>207.7545</v>
      </c>
    </row>
    <row r="28" customFormat="false" ht="15" hidden="false" customHeight="false" outlineLevel="0" collapsed="false">
      <c r="A28" s="13" t="s">
        <v>13</v>
      </c>
      <c r="B28" s="8"/>
      <c r="C28" s="9" t="n">
        <f aca="false">C26*0.67</f>
        <v>178.2937</v>
      </c>
      <c r="D28" s="5"/>
      <c r="E28" s="10" t="n">
        <f aca="false">C28-D26</f>
        <v>133.2437</v>
      </c>
    </row>
    <row r="29" customFormat="false" ht="53.45" hidden="false" customHeight="true" outlineLevel="0" collapsed="false">
      <c r="A29" s="11" t="s">
        <v>14</v>
      </c>
      <c r="B29" s="11" t="s">
        <v>15</v>
      </c>
      <c r="C29" s="9" t="n">
        <f aca="false">C26*0.8</f>
        <v>212.888</v>
      </c>
      <c r="D29" s="5"/>
      <c r="E29" s="10" t="n">
        <f aca="false">C29-D26</f>
        <v>167.838</v>
      </c>
    </row>
    <row r="30" customFormat="false" ht="53.45" hidden="false" customHeight="true" outlineLevel="0" collapsed="false">
      <c r="A30" s="11" t="s">
        <v>16</v>
      </c>
      <c r="B30" s="11" t="s">
        <v>17</v>
      </c>
      <c r="C30" s="9" t="n">
        <f aca="false">C27*0.8</f>
        <v>202.2436</v>
      </c>
      <c r="D30" s="5"/>
      <c r="E30" s="10" t="n">
        <f aca="false">C30-D26</f>
        <v>157.1936</v>
      </c>
    </row>
    <row r="31" customFormat="false" ht="56.55" hidden="false" customHeight="true" outlineLevel="0" collapsed="false">
      <c r="A31" s="11" t="s">
        <v>18</v>
      </c>
      <c r="B31" s="11" t="s">
        <v>19</v>
      </c>
      <c r="C31" s="9" t="n">
        <f aca="false">C26*0.9</f>
        <v>239.499</v>
      </c>
      <c r="D31" s="5"/>
      <c r="E31" s="10" t="n">
        <f aca="false">C31-D26</f>
        <v>194.449</v>
      </c>
    </row>
    <row r="32" customFormat="false" ht="53.45" hidden="false" customHeight="true" outlineLevel="0" collapsed="false">
      <c r="A32" s="11" t="s">
        <v>20</v>
      </c>
      <c r="B32" s="11" t="s">
        <v>21</v>
      </c>
      <c r="C32" s="9" t="n">
        <f aca="false">C27*0.9</f>
        <v>227.52405</v>
      </c>
      <c r="D32" s="5"/>
      <c r="E32" s="10" t="n">
        <f aca="false">C32-D26</f>
        <v>182.47405</v>
      </c>
    </row>
    <row r="33" customFormat="false" ht="33.55" hidden="false" customHeight="true" outlineLevel="0" collapsed="false">
      <c r="A33" s="18" t="s">
        <v>22</v>
      </c>
      <c r="B33" s="18"/>
      <c r="C33" s="18"/>
      <c r="D33" s="18"/>
      <c r="E33" s="18"/>
    </row>
    <row r="34" customFormat="false" ht="29.85" hidden="false" customHeight="false" outlineLevel="0" collapsed="false">
      <c r="A34" s="7" t="s">
        <v>6</v>
      </c>
      <c r="B34" s="7" t="s">
        <v>7</v>
      </c>
      <c r="C34" s="7" t="s">
        <v>8</v>
      </c>
      <c r="D34" s="7" t="s">
        <v>9</v>
      </c>
      <c r="E34" s="7" t="s">
        <v>10</v>
      </c>
    </row>
    <row r="35" customFormat="false" ht="15" hidden="false" customHeight="false" outlineLevel="0" collapsed="false">
      <c r="A35" s="8" t="s">
        <v>11</v>
      </c>
      <c r="B35" s="8"/>
      <c r="C35" s="9" t="n">
        <f aca="false">C26/2</f>
        <v>133.055</v>
      </c>
      <c r="D35" s="5" t="n">
        <f aca="false">D26/2</f>
        <v>22.525</v>
      </c>
      <c r="E35" s="10" t="n">
        <f aca="false">C35-D35</f>
        <v>110.53</v>
      </c>
    </row>
    <row r="36" customFormat="false" ht="15" hidden="false" customHeight="false" outlineLevel="0" collapsed="false">
      <c r="A36" s="8" t="s">
        <v>12</v>
      </c>
      <c r="B36" s="8"/>
      <c r="C36" s="9" t="n">
        <f aca="false">C27/2</f>
        <v>126.40225</v>
      </c>
      <c r="D36" s="5"/>
      <c r="E36" s="10" t="n">
        <f aca="false">C36-D35</f>
        <v>103.87725</v>
      </c>
    </row>
    <row r="37" customFormat="false" ht="15" hidden="false" customHeight="false" outlineLevel="0" collapsed="false">
      <c r="A37" s="8" t="s">
        <v>13</v>
      </c>
      <c r="B37" s="8"/>
      <c r="C37" s="9" t="n">
        <f aca="false">C28/2</f>
        <v>89.14685</v>
      </c>
      <c r="D37" s="5"/>
      <c r="E37" s="10" t="n">
        <f aca="false">C37-D35</f>
        <v>66.62185</v>
      </c>
    </row>
    <row r="38" customFormat="false" ht="49.75" hidden="false" customHeight="true" outlineLevel="0" collapsed="false">
      <c r="A38" s="11" t="s">
        <v>14</v>
      </c>
      <c r="B38" s="11" t="s">
        <v>15</v>
      </c>
      <c r="C38" s="9" t="n">
        <f aca="false">C35*0.8</f>
        <v>106.444</v>
      </c>
      <c r="D38" s="5"/>
      <c r="E38" s="10" t="n">
        <f aca="false">C38-D35</f>
        <v>83.919</v>
      </c>
    </row>
    <row r="39" customFormat="false" ht="49.75" hidden="false" customHeight="true" outlineLevel="0" collapsed="false">
      <c r="A39" s="11" t="s">
        <v>16</v>
      </c>
      <c r="B39" s="11" t="s">
        <v>17</v>
      </c>
      <c r="C39" s="9" t="n">
        <f aca="false">C36*0.8</f>
        <v>101.1218</v>
      </c>
      <c r="D39" s="5"/>
      <c r="E39" s="10" t="n">
        <f aca="false">C39-D35</f>
        <v>78.5968</v>
      </c>
    </row>
    <row r="40" customFormat="false" ht="15" hidden="false" customHeight="false" outlineLevel="0" collapsed="false">
      <c r="A40" s="17" t="s">
        <v>26</v>
      </c>
      <c r="B40" s="17"/>
      <c r="C40" s="17"/>
      <c r="D40" s="17"/>
      <c r="E40" s="17"/>
    </row>
    <row r="41" customFormat="false" ht="47.25" hidden="false" customHeight="true" outlineLevel="0" collapsed="false">
      <c r="A41" s="19" t="s">
        <v>27</v>
      </c>
      <c r="B41" s="19"/>
      <c r="C41" s="19"/>
      <c r="D41" s="19"/>
      <c r="E41" s="19"/>
    </row>
    <row r="44" customFormat="false" ht="13.8" hidden="false" customHeight="false" outlineLevel="0" collapsed="false">
      <c r="A44" s="20" t="s">
        <v>28</v>
      </c>
      <c r="B44" s="20"/>
      <c r="C44" s="20"/>
      <c r="D44" s="20"/>
      <c r="E44" s="20"/>
    </row>
    <row r="47" customFormat="false" ht="13.8" hidden="false" customHeight="false" outlineLevel="0" collapsed="false">
      <c r="A47" s="20" t="s">
        <v>29</v>
      </c>
      <c r="B47" s="20"/>
      <c r="C47" s="20"/>
      <c r="D47" s="20"/>
      <c r="E47" s="20"/>
    </row>
    <row r="48" customFormat="false" ht="13.8" hidden="false" customHeight="false" outlineLevel="0" collapsed="false">
      <c r="A48" s="20" t="s">
        <v>30</v>
      </c>
      <c r="B48" s="20"/>
      <c r="C48" s="20"/>
      <c r="D48" s="20"/>
      <c r="E48" s="20"/>
    </row>
  </sheetData>
  <mergeCells count="20">
    <mergeCell ref="A2:E2"/>
    <mergeCell ref="A3:E3"/>
    <mergeCell ref="A4:C5"/>
    <mergeCell ref="D4:E4"/>
    <mergeCell ref="D5:E5"/>
    <mergeCell ref="A6:E6"/>
    <mergeCell ref="A7:E7"/>
    <mergeCell ref="D9:D15"/>
    <mergeCell ref="A16:E16"/>
    <mergeCell ref="D18:D22"/>
    <mergeCell ref="A23:E23"/>
    <mergeCell ref="A24:E24"/>
    <mergeCell ref="D26:D32"/>
    <mergeCell ref="A33:E33"/>
    <mergeCell ref="D35:D39"/>
    <mergeCell ref="A40:E40"/>
    <mergeCell ref="A41:E41"/>
    <mergeCell ref="A44:E44"/>
    <mergeCell ref="A47:E47"/>
    <mergeCell ref="A48:E4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8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2025-05-27T11:43:50Z</dcterms:created>
  <dc:creator/>
  <dc:description/>
  <dc:language>pt-BR</dc:language>
  <cp:lastModifiedBy/>
  <dcterms:modified xsi:type="dcterms:W3CDTF">2025-05-23T08:49:24Z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